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rstors\KRT電子保管庫(R07)\A4．各課業務フォルダ\01．総務課\010020財政係\D0．財務庶務\02．財務庶務照会回答\01．財政関係照会回答\01．財政関係照会回答_3年\R06\20250303 【依頼_3_14（金）〆】令和５年度財政状況資料集の作成・公表について\20250324 【至急：3_25(火)正午〆】令和５年度財政状況資料集について（確認依頼）\再提出\"/>
    </mc:Choice>
  </mc:AlternateContent>
  <xr:revisionPtr revIDLastSave="0" documentId="13_ncr:1_{1DC68A6D-01EC-42CE-8345-648C5A830C1A}"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U36" i="10"/>
  <c r="CO35" i="10"/>
  <c r="BE35" i="10"/>
  <c r="C35" i="10"/>
  <c r="C36" i="10" s="1"/>
  <c r="BE34" i="10"/>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8" i="10" l="1"/>
  <c r="U34" i="10" s="1"/>
  <c r="U35" i="10" s="1"/>
  <c r="AM34" i="10" s="1"/>
  <c r="AM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<sst xmlns="http://schemas.openxmlformats.org/spreadsheetml/2006/main" count="1136" uniqueCount="577">
  <si>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</si>
  <si>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</si>
  <si>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</si>
  <si>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</si>
  <si>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</si>
  <si>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</si>
  <si>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</si>
  <si>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</si>
  <si>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</si>
  <si>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</si>
  <si>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</si>
  <si>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</si>
  <si>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</si>
  <si>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</si>
  <si>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</si>
  <si>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</si>
  <si>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</si>
  <si>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</si>
  <si>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</si>
  <si>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</si>
  <si>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</si>
  <si>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</si>
  <si>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</si>
  <si>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</si>
  <si>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</si>
  <si>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</si>
  <si>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</si>
  <si>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</si>
  <si>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</si>
  <si>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</si>
  <si>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</si>
  <si>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</si>
  <si>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</si>
  <si>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</si>
  <si>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</si>
  <si>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</si>
  <si>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</si>
  <si>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</si>
  <si>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</si>
  <si>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</si>
  <si>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</si>
  <si>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</si>
  <si>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</si>
  <si>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</si>
  <si>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</si>
  <si>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</si>
  <si>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</si>
  <si>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</si>
  <si>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</si>
  <si>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</si>
  <si>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</si>
  <si>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</si>
  <si>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</si>
  <si>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</si>
  <si>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</si>
  <si>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</si>
  <si>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</si>
  <si>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</si>
  <si>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</si>
  <si>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</si>
  <si>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</si>
  <si>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</si>
  <si>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</si>
  <si>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</si>
  <si>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</si>
  <si>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</si>
  <si>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</si>
  <si>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</si>
  <si>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</si>
  <si>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</si>
  <si>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</si>
  <si>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</si>
  <si>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</si>
  <si>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</si>
  <si>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</si>
  <si>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</si>
  <si>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</si>
  <si>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</si>
  <si>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</si>
  <si>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</si>
  <si>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</si>
  <si>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</si>
  <si>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</si>
  <si>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</si>
  <si>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</si>
  <si>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</si>
  <si>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</si>
  <si>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</si>
  <si>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</si>
  <si>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</si>
  <si>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</si>
  <si>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</si>
  <si>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</si>
  <si>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</si>
  <si>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</si>
  <si>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</si>
  <si>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</si>
  <si>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</si>
  <si>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</si>
  <si>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</si>
  <si>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</si>
  <si>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</si>
  <si>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</si>
  <si>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</si>
  <si>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</si>
  <si>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</si>
  <si>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</si>
  <si>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</si>
  <si>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</si>
  <si>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</si>
  <si>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</si>
  <si>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</si>
  <si>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</si>
  <si>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</si>
  <si>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</si>
  <si>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</si>
  <si>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</si>
  <si>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</si>
  <si>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</si>
  <si>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</si>
  <si>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</si>
  <si>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</si>
  <si>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</si>
  <si>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</si>
  <si>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</si>
  <si>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</si>
  <si>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</si>
  <si>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</si>
  <si>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</si>
  <si>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</si>
  <si>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</si>
  <si>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</si>
  <si>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</si>
  <si>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</si>
  <si>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</si>
  <si>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</si>
  <si>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</si>
  <si>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</si>
  <si>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</si>
  <si>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</si>
  <si>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</si>
  <si>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</si>
  <si>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</si>
  <si>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</si>
  <si>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</si>
  <si>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</si>
  <si>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</si>
  <si>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</si>
  <si>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</si>
  <si>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</si>
  <si>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</si>
  <si>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</si>
  <si>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</si>
  <si>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</si>
  <si>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</si>
  <si>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</si>
  <si>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</si>
  <si>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</si>
  <si>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</si>
  <si>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</si>
  <si>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</si>
  <si>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</si>
  <si>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</si>
  <si>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</si>
  <si>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</si>
  <si>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</si>
  <si>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</si>
  <si>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</si>
  <si>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</si>
  <si>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</si>
  <si>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</si>
  <si>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</si>
  <si>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</si>
  <si>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</si>
  <si>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</si>
  <si>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</si>
  <si>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</si>
  <si>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</si>
  <si>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</si>
  <si>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</si>
  <si>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</si>
  <si>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</si>
  <si>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</si>
  <si>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</si>
  <si>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</si>
  <si>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</si>
  <si>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</si>
  <si>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</si>
  <si>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</si>
  <si>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</si>
  <si>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</si>
  <si>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</si>
  <si>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</si>
  <si>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</si>
  <si>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</si>
  <si>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</si>
  <si>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</si>
  <si>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</si>
  <si>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</si>
  <si>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</si>
  <si>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</si>
  <si>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</si>
  <si>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</si>
  <si>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</si>
  <si>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福岡県鞍手町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</si>
  <si>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</si>
  <si>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</si>
  <si>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</si>
  <si>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</si>
  <si>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</si>
  <si>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</si>
  <si>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</si>
  <si>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</si>
  <si>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</si>
  <si>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</si>
  <si>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</si>
  <si>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</si>
  <si>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</si>
  <si>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</si>
  <si>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</si>
  <si>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</si>
  <si>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</si>
  <si>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</si>
  <si>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</si>
  <si>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</si>
  <si>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</si>
  <si>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</si>
  <si>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</si>
  <si>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</si>
  <si>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</si>
  <si>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</si>
  <si>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</si>
  <si>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</si>
  <si>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</si>
  <si>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</si>
  <si>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</si>
  <si>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</si>
  <si>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</si>
  <si>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</si>
  <si>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</si>
  <si>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</si>
  <si>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</si>
  <si>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</si>
  <si>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</si>
  <si>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</si>
  <si>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</si>
  <si>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</si>
  <si>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</si>
  <si>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</si>
  <si>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</si>
  <si>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</si>
  <si>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</si>
  <si>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</si>
  <si>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</si>
  <si>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</si>
  <si>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</si>
  <si>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</si>
  <si>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</si>
  <si>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</si>
  <si>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</si>
  <si>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</si>
  <si>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</si>
  <si>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</si>
  <si>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</si>
  <si>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</si>
  <si>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</si>
  <si>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</si>
  <si>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</si>
  <si>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</si>
  <si>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</si>
  <si>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</si>
  <si>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</si>
  <si>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</si>
  <si>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</si>
  <si>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</si>
  <si>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</si>
  <si>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</si>
  <si>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</si>
  <si>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</si>
  <si>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</si>
  <si>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</si>
  <si>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</si>
  <si>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</si>
  <si>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</si>
  <si>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</si>
  <si>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</si>
  <si>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</si>
  <si>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</si>
  <si>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</si>
  <si>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</si>
  <si>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</si>
  <si>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</si>
  <si>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</si>
  <si>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</si>
  <si>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</si>
  <si>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</si>
  <si>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</si>
  <si>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</si>
  <si>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</si>
  <si>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</si>
  <si>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</si>
  <si>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</si>
  <si>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</si>
  <si>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</si>
  <si>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</si>
  <si>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</si>
  <si>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</si>
  <si>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</si>
  <si>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</si>
  <si>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</si>
  <si>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</si>
  <si>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</si>
  <si>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</si>
  <si>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</si>
  <si>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</si>
  <si>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</si>
  <si>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</si>
  <si>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</si>
  <si>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</si>
  <si>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</si>
  <si>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</si>
  <si>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</si>
  <si>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</si>
  <si>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</si>
  <si>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</si>
  <si>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</si>
  <si>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</si>
  <si>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</si>
  <si>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</si>
  <si>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</si>
  <si>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</si>
  <si>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</si>
  <si>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</si>
  <si>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</si>
  <si>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</si>
  <si>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</si>
  <si>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</si>
  <si>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</si>
  <si>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</si>
  <si>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</si>
  <si>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</si>
  <si>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</si>
  <si>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</si>
  <si>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</si>
  <si>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</si>
  <si>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</si>
  <si>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</si>
  <si>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</si>
  <si>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</si>
  <si>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</si>
  <si>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</si>
  <si>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</si>
  <si>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</si>
  <si>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</si>
  <si>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</si>
  <si>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福岡県鞍手町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</si>
  <si>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</si>
  <si>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</si>
  <si>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</si>
  <si>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</si>
  <si>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</si>
  <si>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</si>
  <si>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</si>
  <si>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</si>
  <si>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</si>
  <si>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</si>
  <si>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</si>
  <si>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</si>
  <si>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</si>
  <si>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</si>
  <si>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</si>
  <si>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</si>
  <si>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</si>
  <si>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</si>
  <si>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</si>
  <si>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</si>
  <si>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</si>
  <si>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</si>
  <si>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</si>
  <si>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</si>
  <si>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</si>
  <si>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</si>
  <si>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</si>
  <si>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</si>
  <si>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</si>
  <si>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</si>
  <si>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</si>
  <si>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</si>
  <si>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</si>
  <si>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</si>
  <si>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</si>
  <si>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</si>
  <si>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</si>
  <si>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</si>
  <si>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</si>
  <si>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</si>
  <si>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</si>
  <si>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</si>
  <si>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</si>
  <si>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</si>
  <si>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</si>
  <si>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</si>
  <si>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</si>
  <si>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</si>
  <si>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</si>
  <si>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</si>
  <si>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</si>
  <si>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</si>
  <si>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</si>
  <si>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</si>
  <si>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</si>
  <si>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</si>
  <si>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</si>
  <si>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</si>
  <si>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</si>
  <si>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</si>
  <si>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</si>
  <si>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</si>
  <si>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</si>
  <si>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</si>
  <si>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</si>
  <si>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</si>
  <si>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</si>
  <si>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</si>
  <si>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</si>
  <si>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</si>
  <si>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</si>
  <si>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</si>
  <si>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</si>
  <si>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</si>
  <si>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</si>
  <si>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</si>
  <si>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</si>
  <si>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</si>
  <si>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</si>
  <si>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</si>
  <si>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</si>
  <si>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</si>
  <si>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</si>
  <si>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</si>
  <si>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</si>
  <si>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</si>
  <si>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</si>
  <si>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</si>
  <si>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</si>
  <si>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</si>
  <si>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</si>
  <si>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</si>
  <si>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</si>
  <si>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</si>
  <si>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</si>
  <si>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</si>
  <si>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</si>
  <si>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</si>
  <si>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</si>
  <si>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</si>
  <si>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</si>
  <si>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</si>
  <si>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</si>
  <si>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</si>
  <si>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</si>
  <si>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</si>
  <si>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</si>
  <si>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</si>
  <si>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</si>
  <si>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</si>
  <si>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</si>
  <si>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</si>
  <si>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</si>
  <si>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</si>
  <si>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</si>
  <si>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</si>
  <si>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</si>
  <si>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</si>
  <si>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</si>
  <si>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</si>
  <si>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</si>
  <si>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</si>
  <si>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</si>
  <si>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</si>
  <si>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</si>
  <si>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</si>
  <si>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</si>
  <si>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</si>
  <si>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</si>
  <si>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</si>
  <si>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</si>
  <si>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</si>
  <si>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</si>
  <si>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</si>
  <si>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</si>
  <si>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</si>
  <si>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</si>
  <si>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</si>
  <si>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</si>
  <si>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</si>
  <si>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</si>
  <si>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</si>
  <si>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</si>
  <si>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</si>
  <si>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</si>
  <si>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</si>
  <si>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</si>
  <si>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</si>
  <si>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</si>
  <si>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</si>
  <si>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</si>
  <si>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</si>
  <si>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</si>
  <si>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</si>
  <si>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</si>
  <si>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</si>
  <si>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</si>
  <si>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</si>
  <si>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</si>
  <si>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</si>
  <si>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</si>
  <si>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</si>
  <si>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</si>
  <si>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</si>
  <si>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</si>
  <si>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</si>
  <si>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</si>
  <si>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</si>
  <si>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</si>
  <si>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</si>
  <si>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</si>
  <si>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</si>
  <si>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</si>
  <si>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</si>
  <si>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</si>
  <si>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</si>
  <si>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</si>
  <si>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</si>
  <si>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 6.81</t>
  </si>
  <si>
    <t>鞍手町水道事業会計</t>
  </si>
  <si>
    <t>一般会計</t>
  </si>
  <si>
    <t>国民健康保険事業特別会計</t>
  </si>
  <si>
    <t>鞍手町下水道事業会計</t>
  </si>
  <si>
    <t>後期高齢者医療特別会計</t>
  </si>
  <si>
    <t>住宅新築資金等特別会計</t>
  </si>
  <si>
    <t>鞍手町かんがい施設維持管理運営費特別会計</t>
  </si>
  <si>
    <t>鞍手町谷山池パイプライン水利施設維持管理運営費特別会計</t>
  </si>
  <si>
    <t>その他会計（赤字）</t>
  </si>
  <si>
    <t>その他会計（黒字）</t>
  </si>
  <si>
    <t>R01</t>
    <phoneticPr fontId="5"/>
  </si>
  <si>
    <t>R02</t>
    <phoneticPr fontId="5"/>
  </si>
  <si>
    <t>R03</t>
    <phoneticPr fontId="5"/>
  </si>
  <si>
    <t>R04</t>
    <phoneticPr fontId="5"/>
  </si>
  <si>
    <t>R05</t>
    <phoneticPr fontId="5"/>
  </si>
  <si>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</si>
  <si>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</si>
  <si>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</si>
  <si>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</si>
  <si>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</si>
  <si>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</si>
  <si>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</si>
  <si>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</si>
  <si>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</si>
  <si>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</si>
  <si>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</si>
  <si>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1"/>
  </si>
  <si>
    <t>福岡県市町村消防団員等公務災害補償組合(一般会計)</t>
  </si>
  <si>
    <t>〇</t>
    <phoneticPr fontId="10"/>
  </si>
  <si>
    <t>くらて病院</t>
    <rPh sb="3" eb="5">
      <t>ビョウイン</t>
    </rPh>
    <phoneticPr fontId="10"/>
  </si>
  <si>
    <t>-</t>
    <phoneticPr fontId="2"/>
  </si>
  <si>
    <t>-</t>
    <phoneticPr fontId="2"/>
  </si>
  <si>
    <t>かんがい施設維持管理運営基金</t>
    <phoneticPr fontId="5"/>
  </si>
  <si>
    <t>ふるさと応援基金</t>
    <phoneticPr fontId="2"/>
  </si>
  <si>
    <t>谷山池パイプライン水利施設維持管理運営基金</t>
    <phoneticPr fontId="2"/>
  </si>
  <si>
    <t>公共施設等整備基金</t>
    <phoneticPr fontId="2"/>
  </si>
  <si>
    <t>過疎地域持続的発展特別事業基金</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</si>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</sst>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3BDF-4267-9FB9-CD5AA9B31C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48078</c:v>
                </c:pt>
                <c:pt idx="1">
                  <c:v>132712</c:v>
                </c:pt>
                <c:pt idx="2">
                  <c:v>194946</c:v>
                </c:pt>
                <c:pt idx="3">
                  <c:v>37471</c:v>
                </c:pt>
                <c:pt idx="4">
                  <c:v>133176</c:v>
                </c:pt>
              </c:numCache>
            </c:numRef>
          </c:val>
          <c:smooth val="0"/>
          <c:extLst>
            <c:ext xmlns:c16="http://schemas.microsoft.com/office/drawing/2014/chart" uri="{C3380CC4-5D6E-409C-BE32-E72D297353CC}">
              <c16:uniqueId val="{00000001-3BDF-4267-9FB9-CD5AA9B31C3C}"/>
            </c:ext>
          </c:extLst>
        </c:ser>
        <c:dLbls>
          <c:showLegendKey val="0"/>
          <c:showVal val="0"/>
          <c:showCatName val="0"/>
          <c:showSerName val="0"/>
          <c:showPercent val="0"/>
          <c:showBubbleSize val="0"/>
        </c:dLbls>
        <c:marker val="1"/>
        <c:smooth val="0"/>
        <c:axId val="599653720"/>
        <c:axId val="599656464"/>
      </c:lineChart>
      <c:catAx>
        <c:axId val="599653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9656464"/>
        <c:crosses val="autoZero"/>
        <c:auto val="1"/>
        <c:lblAlgn val="ctr"/>
        <c:lblOffset val="100"/>
        <c:tickLblSkip val="1"/>
        <c:tickMarkSkip val="1"/>
        <c:noMultiLvlLbl val="0"/>
      </c:catAx>
      <c:valAx>
        <c:axId val="59965646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9653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c:v>
                </c:pt>
                <c:pt idx="1">
                  <c:v>1.52</c:v>
                </c:pt>
                <c:pt idx="2">
                  <c:v>11.26</c:v>
                </c:pt>
                <c:pt idx="3">
                  <c:v>14.3</c:v>
                </c:pt>
                <c:pt idx="4">
                  <c:v>6.97</c:v>
                </c:pt>
              </c:numCache>
            </c:numRef>
          </c:val>
          <c:extLst>
            <c:ext xmlns:c16="http://schemas.microsoft.com/office/drawing/2014/chart" uri="{C3380CC4-5D6E-409C-BE32-E72D297353CC}">
              <c16:uniqueId val="{00000000-6A2A-45D2-AF2F-0488F2893C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21.91</c:v>
                </c:pt>
                <c:pt idx="1">
                  <c:v>21.21</c:v>
                </c:pt>
                <c:pt idx="2">
                  <c:v>20.5</c:v>
                </c:pt>
                <c:pt idx="3">
                  <c:v>26.77</c:v>
                </c:pt>
                <c:pt idx="4">
                  <c:v>32.799999999999997</c:v>
                </c:pt>
              </c:numCache>
            </c:numRef>
          </c:val>
          <c:extLst>
            <c:ext xmlns:c16="http://schemas.microsoft.com/office/drawing/2014/chart" uri="{C3380CC4-5D6E-409C-BE32-E72D297353CC}">
              <c16:uniqueId val="{00000001-6A2A-45D2-AF2F-0488F2893C8C}"/>
            </c:ext>
          </c:extLst>
        </c:ser>
        <c:dLbls>
          <c:showLegendKey val="0"/>
          <c:showVal val="0"/>
          <c:showCatName val="0"/>
          <c:showSerName val="0"/>
          <c:showPercent val="0"/>
          <c:showBubbleSize val="0"/>
        </c:dLbls>
        <c:gapWidth val="250"/>
        <c:overlap val="100"/>
        <c:axId val="599647448"/>
        <c:axId val="599652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c:v>
                </c:pt>
                <c:pt idx="1">
                  <c:v>0.55000000000000004</c:v>
                </c:pt>
                <c:pt idx="2">
                  <c:v>9.86</c:v>
                </c:pt>
                <c:pt idx="3">
                  <c:v>2.81</c:v>
                </c:pt>
                <c:pt idx="4">
                  <c:v>-6.81</c:v>
                </c:pt>
              </c:numCache>
            </c:numRef>
          </c:val>
          <c:smooth val="0"/>
          <c:extLst>
            <c:ext xmlns:c16="http://schemas.microsoft.com/office/drawing/2014/chart" uri="{C3380CC4-5D6E-409C-BE32-E72D297353CC}">
              <c16:uniqueId val="{00000002-6A2A-45D2-AF2F-0488F2893C8C}"/>
            </c:ext>
          </c:extLst>
        </c:ser>
        <c:dLbls>
          <c:showLegendKey val="0"/>
          <c:showVal val="0"/>
          <c:showCatName val="0"/>
          <c:showSerName val="0"/>
          <c:showPercent val="0"/>
          <c:showBubbleSize val="0"/>
        </c:dLbls>
        <c:marker val="1"/>
        <c:smooth val="0"/>
        <c:axId val="599647448"/>
        <c:axId val="599652936"/>
      </c:lineChart>
      <c:catAx>
        <c:axId val="59964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9652936"/>
        <c:crosses val="autoZero"/>
        <c:auto val="1"/>
        <c:lblAlgn val="ctr"/>
        <c:lblOffset val="100"/>
        <c:tickLblSkip val="1"/>
        <c:tickMarkSkip val="1"/>
        <c:noMultiLvlLbl val="0"/>
      </c:catAx>
      <c:valAx>
        <c:axId val="599652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4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CD-4385-AF30-4D7B1F0D32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CD-4385-AF30-4D7B1F0D322A}"/>
            </c:ext>
          </c:extLst>
        </c:ser>
        <c:ser>
          <c:idx val="2"/>
          <c:order val="2"/>
          <c:tx>
            <c:strRef>
              <c:f>データシート!$A$29</c:f>
              <c:strCache>
                <c:ptCount val="1"/>
                <c:pt idx="0">
                  <c:v>鞍手町谷山池パイプライン水利施設維持管理運営費特別会計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CD-4385-AF30-4D7B1F0D322A}"/>
            </c:ext>
          </c:extLst>
        </c:ser>
        <c:ser>
          <c:idx val="3"/>
          <c:order val="3"/>
          <c:tx>
            <c:strRef>
              <c:f>データシート!$A$30</c:f>
              <c:strCache>
                <c:ptCount val="1"/>
                <c:pt idx="0">
                  <c:v>鞍手町かんがい施設維持管理運営費特別会計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3-1DCD-4385-AF30-4D7B1F0D322A}"/>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DCD-4385-AF30-4D7B1F0D322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0.03</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5-1DCD-4385-AF30-4D7B1F0D322A}"/>
            </c:ext>
          </c:extLst>
        </c:ser>
        <c:ser>
          <c:idx val="6"/>
          <c:order val="6"/>
          <c:tx>
            <c:strRef>
              <c:f>データシート!$A$33</c:f>
              <c:strCache>
                <c:ptCount val="1"/>
                <c:pt idx="0">
                  <c:v>鞍手町下水道事業会計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0.25</c:v>
                </c:pt>
                <c:pt idx="6">
                  <c:v>#N/A</c:v>
                </c:pt>
                <c:pt idx="7">
                  <c:v>0.78</c:v>
                </c:pt>
                <c:pt idx="8">
                  <c:v>#N/A</c:v>
                </c:pt>
                <c:pt idx="9">
                  <c:v>0.65</c:v>
                </c:pt>
              </c:numCache>
            </c:numRef>
          </c:val>
          <c:extLst>
            <c:ext xmlns:c16="http://schemas.microsoft.com/office/drawing/2014/chart" uri="{C3380CC4-5D6E-409C-BE32-E72D297353CC}">
              <c16:uniqueId val="{00000006-1DCD-4385-AF30-4D7B1F0D322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1.98</c:v>
                </c:pt>
                <c:pt idx="4">
                  <c:v>#N/A</c:v>
                </c:pt>
                <c:pt idx="5">
                  <c:v>1.33</c:v>
                </c:pt>
                <c:pt idx="6">
                  <c:v>#N/A</c:v>
                </c:pt>
                <c:pt idx="7">
                  <c:v>0.8</c:v>
                </c:pt>
                <c:pt idx="8">
                  <c:v>#N/A</c:v>
                </c:pt>
                <c:pt idx="9">
                  <c:v>1.34</c:v>
                </c:pt>
              </c:numCache>
            </c:numRef>
          </c:val>
          <c:extLst>
            <c:ext xmlns:c16="http://schemas.microsoft.com/office/drawing/2014/chart" uri="{C3380CC4-5D6E-409C-BE32-E72D297353CC}">
              <c16:uniqueId val="{00000007-1DCD-4385-AF30-4D7B1F0D32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1.01</c:v>
                </c:pt>
                <c:pt idx="2">
                  <c:v>#N/A</c:v>
                </c:pt>
                <c:pt idx="3">
                  <c:v>1.52</c:v>
                </c:pt>
                <c:pt idx="4">
                  <c:v>#N/A</c:v>
                </c:pt>
                <c:pt idx="5">
                  <c:v>11.26</c:v>
                </c:pt>
                <c:pt idx="6">
                  <c:v>#N/A</c:v>
                </c:pt>
                <c:pt idx="7">
                  <c:v>14.27</c:v>
                </c:pt>
                <c:pt idx="8">
                  <c:v>#N/A</c:v>
                </c:pt>
                <c:pt idx="9">
                  <c:v>6.97</c:v>
                </c:pt>
              </c:numCache>
            </c:numRef>
          </c:val>
          <c:extLst>
            <c:ext xmlns:c16="http://schemas.microsoft.com/office/drawing/2014/chart" uri="{C3380CC4-5D6E-409C-BE32-E72D297353CC}">
              <c16:uniqueId val="{00000008-1DCD-4385-AF30-4D7B1F0D322A}"/>
            </c:ext>
          </c:extLst>
        </c:ser>
        <c:ser>
          <c:idx val="9"/>
          <c:order val="9"/>
          <c:tx>
            <c:strRef>
              <c:f>データシート!$A$36</c:f>
              <c:strCache>
                <c:ptCount val="1"/>
                <c:pt idx="0">
                  <c:v>鞍手町水道事業会計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9.06</c:v>
                </c:pt>
                <c:pt idx="2">
                  <c:v>#N/A</c:v>
                </c:pt>
                <c:pt idx="3">
                  <c:v>9.18</c:v>
                </c:pt>
                <c:pt idx="4">
                  <c:v>#N/A</c:v>
                </c:pt>
                <c:pt idx="5">
                  <c:v>8.25</c:v>
                </c:pt>
                <c:pt idx="6">
                  <c:v>#N/A</c:v>
                </c:pt>
                <c:pt idx="7">
                  <c:v>8.7100000000000009</c:v>
                </c:pt>
                <c:pt idx="8">
                  <c:v>#N/A</c:v>
                </c:pt>
                <c:pt idx="9">
                  <c:v>8.7200000000000006</c:v>
                </c:pt>
              </c:numCache>
            </c:numRef>
          </c:val>
          <c:extLst>
            <c:ext xmlns:c16="http://schemas.microsoft.com/office/drawing/2014/chart" uri="{C3380CC4-5D6E-409C-BE32-E72D297353CC}">
              <c16:uniqueId val="{00000009-1DCD-4385-AF30-4D7B1F0D322A}"/>
            </c:ext>
          </c:extLst>
        </c:ser>
        <c:dLbls>
          <c:showLegendKey val="0"/>
          <c:showVal val="0"/>
          <c:showCatName val="0"/>
          <c:showSerName val="0"/>
          <c:showPercent val="0"/>
          <c:showBubbleSize val="0"/>
        </c:dLbls>
        <c:gapWidth val="150"/>
        <c:overlap val="100"/>
        <c:axId val="599650976"/>
        <c:axId val="599657248"/>
      </c:barChart>
      <c:catAx>
        <c:axId val="59965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9657248"/>
        <c:crosses val="autoZero"/>
        <c:auto val="1"/>
        <c:lblAlgn val="ctr"/>
        <c:lblOffset val="100"/>
        <c:tickLblSkip val="1"/>
        <c:tickMarkSkip val="1"/>
        <c:noMultiLvlLbl val="0"/>
      </c:catAx>
      <c:valAx>
        <c:axId val="59965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5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884</c:v>
                </c:pt>
                <c:pt idx="5">
                  <c:v>891</c:v>
                </c:pt>
                <c:pt idx="8">
                  <c:v>931</c:v>
                </c:pt>
                <c:pt idx="11">
                  <c:v>1004</c:v>
                </c:pt>
                <c:pt idx="14">
                  <c:v>1120</c:v>
                </c:pt>
              </c:numCache>
            </c:numRef>
          </c:val>
          <c:extLst>
            <c:ext xmlns:c16="http://schemas.microsoft.com/office/drawing/2014/chart" uri="{C3380CC4-5D6E-409C-BE32-E72D297353CC}">
              <c16:uniqueId val="{00000000-7A16-4470-B089-46869E4C78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16-4470-B089-46869E4C78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A16-4470-B089-46869E4C78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5</c:v>
                </c:pt>
                <c:pt idx="9">
                  <c:v>3</c:v>
                </c:pt>
                <c:pt idx="12">
                  <c:v>1</c:v>
                </c:pt>
              </c:numCache>
            </c:numRef>
          </c:val>
          <c:extLst>
            <c:ext xmlns:c16="http://schemas.microsoft.com/office/drawing/2014/chart" uri="{C3380CC4-5D6E-409C-BE32-E72D297353CC}">
              <c16:uniqueId val="{00000003-7A16-4470-B089-46869E4C78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c:v>
                </c:pt>
                <c:pt idx="3">
                  <c:v>151</c:v>
                </c:pt>
                <c:pt idx="6">
                  <c:v>177</c:v>
                </c:pt>
                <c:pt idx="9">
                  <c:v>178</c:v>
                </c:pt>
                <c:pt idx="12">
                  <c:v>182</c:v>
                </c:pt>
              </c:numCache>
            </c:numRef>
          </c:val>
          <c:extLst>
            <c:ext xmlns:c16="http://schemas.microsoft.com/office/drawing/2014/chart" uri="{C3380CC4-5D6E-409C-BE32-E72D297353CC}">
              <c16:uniqueId val="{00000004-7A16-4470-B089-46869E4C78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16-4470-B089-46869E4C78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16-4470-B089-46869E4C78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1077</c:v>
                </c:pt>
                <c:pt idx="3">
                  <c:v>1089</c:v>
                </c:pt>
                <c:pt idx="6">
                  <c:v>1083</c:v>
                </c:pt>
                <c:pt idx="9">
                  <c:v>1156</c:v>
                </c:pt>
                <c:pt idx="12">
                  <c:v>1262</c:v>
                </c:pt>
              </c:numCache>
            </c:numRef>
          </c:val>
          <c:extLst>
            <c:ext xmlns:c16="http://schemas.microsoft.com/office/drawing/2014/chart" uri="{C3380CC4-5D6E-409C-BE32-E72D297353CC}">
              <c16:uniqueId val="{00000007-7A16-4470-B089-46869E4C7872}"/>
            </c:ext>
          </c:extLst>
        </c:ser>
        <c:dLbls>
          <c:showLegendKey val="0"/>
          <c:showVal val="0"/>
          <c:showCatName val="0"/>
          <c:showSerName val="0"/>
          <c:showPercent val="0"/>
          <c:showBubbleSize val="0"/>
        </c:dLbls>
        <c:gapWidth val="100"/>
        <c:overlap val="100"/>
        <c:axId val="599654504"/>
        <c:axId val="599651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342</c:v>
                </c:pt>
                <c:pt idx="2">
                  <c:v>#N/A</c:v>
                </c:pt>
                <c:pt idx="3">
                  <c:v>#N/A</c:v>
                </c:pt>
                <c:pt idx="4">
                  <c:v>354</c:v>
                </c:pt>
                <c:pt idx="5">
                  <c:v>#N/A</c:v>
                </c:pt>
                <c:pt idx="6">
                  <c:v>#N/A</c:v>
                </c:pt>
                <c:pt idx="7">
                  <c:v>334</c:v>
                </c:pt>
                <c:pt idx="8">
                  <c:v>#N/A</c:v>
                </c:pt>
                <c:pt idx="9">
                  <c:v>#N/A</c:v>
                </c:pt>
                <c:pt idx="10">
                  <c:v>333</c:v>
                </c:pt>
                <c:pt idx="11">
                  <c:v>#N/A</c:v>
                </c:pt>
                <c:pt idx="12">
                  <c:v>#N/A</c:v>
                </c:pt>
                <c:pt idx="13">
                  <c:v>325</c:v>
                </c:pt>
                <c:pt idx="14">
                  <c:v>#N/A</c:v>
                </c:pt>
              </c:numCache>
            </c:numRef>
          </c:val>
          <c:smooth val="0"/>
          <c:extLst>
            <c:ext xmlns:c16="http://schemas.microsoft.com/office/drawing/2014/chart" uri="{C3380CC4-5D6E-409C-BE32-E72D297353CC}">
              <c16:uniqueId val="{00000008-7A16-4470-B089-46869E4C7872}"/>
            </c:ext>
          </c:extLst>
        </c:ser>
        <c:dLbls>
          <c:showLegendKey val="0"/>
          <c:showVal val="0"/>
          <c:showCatName val="0"/>
          <c:showSerName val="0"/>
          <c:showPercent val="0"/>
          <c:showBubbleSize val="0"/>
        </c:dLbls>
        <c:marker val="1"/>
        <c:smooth val="0"/>
        <c:axId val="599654504"/>
        <c:axId val="599651368"/>
      </c:lineChart>
      <c:catAx>
        <c:axId val="59965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9651368"/>
        <c:crosses val="autoZero"/>
        <c:auto val="1"/>
        <c:lblAlgn val="ctr"/>
        <c:lblOffset val="100"/>
        <c:tickLblSkip val="1"/>
        <c:tickMarkSkip val="1"/>
        <c:noMultiLvlLbl val="0"/>
      </c:catAx>
      <c:valAx>
        <c:axId val="599651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5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8094</c:v>
                </c:pt>
                <c:pt idx="5">
                  <c:v>9391</c:v>
                </c:pt>
                <c:pt idx="8">
                  <c:v>11332</c:v>
                </c:pt>
                <c:pt idx="11">
                  <c:v>10973</c:v>
                </c:pt>
                <c:pt idx="14">
                  <c:v>10780</c:v>
                </c:pt>
              </c:numCache>
            </c:numRef>
          </c:val>
          <c:extLst>
            <c:ext xmlns:c16="http://schemas.microsoft.com/office/drawing/2014/chart" uri="{C3380CC4-5D6E-409C-BE32-E72D297353CC}">
              <c16:uniqueId val="{00000000-5FC8-43F1-BD45-2AC3709201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880</c:v>
                </c:pt>
                <c:pt idx="5">
                  <c:v>1981</c:v>
                </c:pt>
                <c:pt idx="8">
                  <c:v>4246</c:v>
                </c:pt>
                <c:pt idx="11">
                  <c:v>4179</c:v>
                </c:pt>
                <c:pt idx="14">
                  <c:v>4014</c:v>
                </c:pt>
              </c:numCache>
            </c:numRef>
          </c:val>
          <c:extLst>
            <c:ext xmlns:c16="http://schemas.microsoft.com/office/drawing/2014/chart" uri="{C3380CC4-5D6E-409C-BE32-E72D297353CC}">
              <c16:uniqueId val="{00000001-5FC8-43F1-BD45-2AC3709201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6887</c:v>
                </c:pt>
                <c:pt idx="5">
                  <c:v>6897</c:v>
                </c:pt>
                <c:pt idx="8">
                  <c:v>7072</c:v>
                </c:pt>
                <c:pt idx="11">
                  <c:v>7504</c:v>
                </c:pt>
                <c:pt idx="14">
                  <c:v>8204</c:v>
                </c:pt>
              </c:numCache>
            </c:numRef>
          </c:val>
          <c:extLst>
            <c:ext xmlns:c16="http://schemas.microsoft.com/office/drawing/2014/chart" uri="{C3380CC4-5D6E-409C-BE32-E72D297353CC}">
              <c16:uniqueId val="{00000002-5FC8-43F1-BD45-2AC3709201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C8-43F1-BD45-2AC3709201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C8-43F1-BD45-2AC3709201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544</c:v>
                </c:pt>
                <c:pt idx="3">
                  <c:v>614</c:v>
                </c:pt>
                <c:pt idx="6">
                  <c:v>825</c:v>
                </c:pt>
                <c:pt idx="9">
                  <c:v>1093</c:v>
                </c:pt>
                <c:pt idx="12">
                  <c:v>1392</c:v>
                </c:pt>
              </c:numCache>
            </c:numRef>
          </c:val>
          <c:extLst>
            <c:ext xmlns:c16="http://schemas.microsoft.com/office/drawing/2014/chart" uri="{C3380CC4-5D6E-409C-BE32-E72D297353CC}">
              <c16:uniqueId val="{00000005-5FC8-43F1-BD45-2AC3709201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965</c:v>
                </c:pt>
                <c:pt idx="3">
                  <c:v>957</c:v>
                </c:pt>
                <c:pt idx="6">
                  <c:v>908</c:v>
                </c:pt>
                <c:pt idx="9">
                  <c:v>894</c:v>
                </c:pt>
                <c:pt idx="12">
                  <c:v>944</c:v>
                </c:pt>
              </c:numCache>
            </c:numRef>
          </c:val>
          <c:extLst>
            <c:ext xmlns:c16="http://schemas.microsoft.com/office/drawing/2014/chart" uri="{C3380CC4-5D6E-409C-BE32-E72D297353CC}">
              <c16:uniqueId val="{00000006-5FC8-43F1-BD45-2AC3709201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c:v>
                </c:pt>
                <c:pt idx="3">
                  <c:v>12</c:v>
                </c:pt>
                <c:pt idx="6">
                  <c:v>7</c:v>
                </c:pt>
                <c:pt idx="9">
                  <c:v>4</c:v>
                </c:pt>
                <c:pt idx="12">
                  <c:v>6</c:v>
                </c:pt>
              </c:numCache>
            </c:numRef>
          </c:val>
          <c:extLst>
            <c:ext xmlns:c16="http://schemas.microsoft.com/office/drawing/2014/chart" uri="{C3380CC4-5D6E-409C-BE32-E72D297353CC}">
              <c16:uniqueId val="{00000007-5FC8-43F1-BD45-2AC3709201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3517</c:v>
                </c:pt>
                <c:pt idx="3">
                  <c:v>3616</c:v>
                </c:pt>
                <c:pt idx="6">
                  <c:v>3713</c:v>
                </c:pt>
                <c:pt idx="9">
                  <c:v>3695</c:v>
                </c:pt>
                <c:pt idx="12">
                  <c:v>3653</c:v>
                </c:pt>
              </c:numCache>
            </c:numRef>
          </c:val>
          <c:extLst>
            <c:ext xmlns:c16="http://schemas.microsoft.com/office/drawing/2014/chart" uri="{C3380CC4-5D6E-409C-BE32-E72D297353CC}">
              <c16:uniqueId val="{00000008-5FC8-43F1-BD45-2AC3709201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C8-43F1-BD45-2AC3709201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8878</c:v>
                </c:pt>
                <c:pt idx="3">
                  <c:v>11296</c:v>
                </c:pt>
                <c:pt idx="6">
                  <c:v>14672</c:v>
                </c:pt>
                <c:pt idx="9">
                  <c:v>14078</c:v>
                </c:pt>
                <c:pt idx="12">
                  <c:v>14313</c:v>
                </c:pt>
              </c:numCache>
            </c:numRef>
          </c:val>
          <c:extLst>
            <c:ext xmlns:c16="http://schemas.microsoft.com/office/drawing/2014/chart" uri="{C3380CC4-5D6E-409C-BE32-E72D297353CC}">
              <c16:uniqueId val="{0000000A-5FC8-43F1-BD45-2AC37092012E}"/>
            </c:ext>
          </c:extLst>
        </c:ser>
        <c:dLbls>
          <c:showLegendKey val="0"/>
          <c:showVal val="0"/>
          <c:showCatName val="0"/>
          <c:showSerName val="0"/>
          <c:showPercent val="0"/>
          <c:showBubbleSize val="0"/>
        </c:dLbls>
        <c:gapWidth val="100"/>
        <c:overlap val="100"/>
        <c:axId val="599650192"/>
        <c:axId val="599648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C8-43F1-BD45-2AC37092012E}"/>
            </c:ext>
          </c:extLst>
        </c:ser>
        <c:dLbls>
          <c:showLegendKey val="0"/>
          <c:showVal val="0"/>
          <c:showCatName val="0"/>
          <c:showSerName val="0"/>
          <c:showPercent val="0"/>
          <c:showBubbleSize val="0"/>
        </c:dLbls>
        <c:marker val="1"/>
        <c:smooth val="0"/>
        <c:axId val="599650192"/>
        <c:axId val="599648624"/>
      </c:lineChart>
      <c:catAx>
        <c:axId val="59965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9648624"/>
        <c:crosses val="autoZero"/>
        <c:auto val="1"/>
        <c:lblAlgn val="ctr"/>
        <c:lblOffset val="100"/>
        <c:tickLblSkip val="1"/>
        <c:tickMarkSkip val="1"/>
        <c:noMultiLvlLbl val="0"/>
      </c:catAx>
      <c:valAx>
        <c:axId val="59964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5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1047</c:v>
                </c:pt>
                <c:pt idx="1">
                  <c:v>1338</c:v>
                </c:pt>
                <c:pt idx="2">
                  <c:v>1699</c:v>
                </c:pt>
              </c:numCache>
            </c:numRef>
          </c:val>
          <c:extLst>
            <c:ext xmlns:c16="http://schemas.microsoft.com/office/drawing/2014/chart" uri="{C3380CC4-5D6E-409C-BE32-E72D297353CC}">
              <c16:uniqueId val="{00000000-EC0A-4459-9C0E-14C78322F1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390</c:v>
                </c:pt>
                <c:pt idx="1">
                  <c:v>361</c:v>
                </c:pt>
                <c:pt idx="2">
                  <c:v>552</c:v>
                </c:pt>
              </c:numCache>
            </c:numRef>
          </c:val>
          <c:extLst>
            <c:ext xmlns:c16="http://schemas.microsoft.com/office/drawing/2014/chart" uri="{C3380CC4-5D6E-409C-BE32-E72D297353CC}">
              <c16:uniqueId val="{00000001-EC0A-4459-9C0E-14C78322F1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5520</c:v>
                </c:pt>
                <c:pt idx="1">
                  <c:v>5691</c:v>
                </c:pt>
                <c:pt idx="2">
                  <c:v>5844</c:v>
                </c:pt>
              </c:numCache>
            </c:numRef>
          </c:val>
          <c:extLst>
            <c:ext xmlns:c16="http://schemas.microsoft.com/office/drawing/2014/chart" uri="{C3380CC4-5D6E-409C-BE32-E72D297353CC}">
              <c16:uniqueId val="{00000002-EC0A-4459-9C0E-14C78322F125}"/>
            </c:ext>
          </c:extLst>
        </c:ser>
        <c:dLbls>
          <c:showLegendKey val="0"/>
          <c:showVal val="0"/>
          <c:showCatName val="0"/>
          <c:showSerName val="0"/>
          <c:showPercent val="0"/>
          <c:showBubbleSize val="0"/>
        </c:dLbls>
        <c:gapWidth val="120"/>
        <c:overlap val="100"/>
        <c:axId val="599648232"/>
        <c:axId val="599649016"/>
      </c:barChart>
      <c:catAx>
        <c:axId val="59964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9649016"/>
        <c:crosses val="autoZero"/>
        <c:auto val="1"/>
        <c:lblAlgn val="ctr"/>
        <c:lblOffset val="100"/>
        <c:tickLblSkip val="1"/>
        <c:tickMarkSkip val="1"/>
        <c:noMultiLvlLbl val="0"/>
      </c:catAx>
      <c:valAx>
        <c:axId val="599649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964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14,998
14,726
35.60
11,168,688
10,807,463
361,223
5,180,616
13,906,943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人口の減少や高齢化に加え、年々増加する社会保障費などの財政需要に対応するための財源の確保も十分でなく、財政力指数は類似団体平均を下回っている。</a:t>
          </a:r>
          <a:endParaRPr lang="ja-JP" altLang="ja-JP" sz="1400">
            <a:effectLst/>
          </a:endParaRPr>
        </a:p>
        <a:p>
          <a:r>
            <a:rPr lang="ja-JP" altLang="ja-JP" sz="1100" b="0" i="0" baseline="0">
              <a:solidFill>
                <a:schemeClr val="dk1"/>
              </a:solidFill>
              <a:effectLst/>
              <a:latin typeface="+mn-lt"/>
              <a:ea typeface="+mn-ea"/>
              <a:cs typeface="+mn-cs"/>
            </a:rPr>
            <a:t>財政基盤の強化を図るため、歳入面では、企業誘致や定住促進策に取り組み税収の向上を目指すとともに、歳出面では、ＤＸの推進など行政事務の更なる効率化を進め、財政の健全化を図る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109358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067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105833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本年度の経常収支比率は、</a:t>
          </a:r>
          <a:r>
            <a:rPr kumimoji="1" lang="ja-JP" altLang="en-US" sz="1100" b="0" i="0" baseline="0">
              <a:solidFill>
                <a:sysClr val="windowText" lastClr="000000"/>
              </a:solidFill>
              <a:effectLst/>
              <a:latin typeface="+mn-lt"/>
              <a:ea typeface="+mn-ea"/>
              <a:cs typeface="+mn-cs"/>
            </a:rPr>
            <a:t>くらて病院運営費</a:t>
          </a:r>
          <a:r>
            <a:rPr kumimoji="1" lang="ja-JP" altLang="ja-JP" sz="1100" b="0" i="0" baseline="0">
              <a:solidFill>
                <a:sysClr val="windowText" lastClr="000000"/>
              </a:solidFill>
              <a:effectLst/>
              <a:latin typeface="+mn-lt"/>
              <a:ea typeface="+mn-ea"/>
              <a:cs typeface="+mn-cs"/>
            </a:rPr>
            <a:t>やゴミ処理施設に係る一部事務組合負担金の</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などにより、前年度と比較して</a:t>
          </a:r>
          <a:r>
            <a:rPr kumimoji="1" lang="en-US" altLang="ja-JP" sz="1100" b="0" i="0" baseline="0">
              <a:solidFill>
                <a:sysClr val="windowText" lastClr="000000"/>
              </a:solidFill>
              <a:effectLst/>
              <a:latin typeface="+mn-lt"/>
              <a:ea typeface="+mn-ea"/>
              <a:cs typeface="+mn-cs"/>
            </a:rPr>
            <a:t>2.4</a:t>
          </a:r>
          <a:r>
            <a:rPr kumimoji="1" lang="ja-JP" altLang="ja-JP" sz="1100" b="0" i="0" baseline="0">
              <a:solidFill>
                <a:sysClr val="windowText" lastClr="000000"/>
              </a:solidFill>
              <a:effectLst/>
              <a:latin typeface="+mn-lt"/>
              <a:ea typeface="+mn-ea"/>
              <a:cs typeface="+mn-cs"/>
            </a:rPr>
            <a:t>ポイント</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現在、大規模事業（新庁舎等建設事業・小学校統合事業）の取組を進めており、将来的に公債費負担の増加が見込まれるため、厳しい財政運営は続く見込みである。そのため、歳出面においては、第７次行財政改革（令和２年度～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年度）に基づき適正な人事管理を図るとともに、経常的経費の抑制を図りながら、財政の健全化を図る。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129329</xdr:rowOff>
    </xdr:from>
    <xdr:to>
      <xdr:col>23</xdr:col>
      <xdr:colOff>133350</xdr:colOff>
      <xdr:row>66</xdr:row>
      <xdr:rowOff>54398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7357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129329</xdr:rowOff>
    </xdr:from>
    <xdr:to>
      <xdr:col>19</xdr:col>
      <xdr:colOff>133350</xdr:colOff>
      <xdr:row>66</xdr:row>
      <xdr:rowOff>34290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7357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67</xdr:row>
      <xdr:rowOff>92075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4999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63923</xdr:rowOff>
    </xdr:from>
    <xdr:to>
      <xdr:col>11</xdr:col>
      <xdr:colOff>31750</xdr:colOff>
      <xdr:row>67</xdr:row>
      <xdr:rowOff>92075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55107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3598</xdr:rowOff>
    </xdr:from>
    <xdr:to>
      <xdr:col>23</xdr:col>
      <xdr:colOff>184150</xdr:colOff>
      <xdr:row>66</xdr:row>
      <xdr:rowOff>105198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1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147125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91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78529</xdr:rowOff>
    </xdr:from>
    <xdr:to>
      <xdr:col>19</xdr:col>
      <xdr:colOff>184150</xdr:colOff>
      <xdr:row>66</xdr:row>
      <xdr:rowOff>8679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164906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41275</xdr:rowOff>
    </xdr:from>
    <xdr:to>
      <xdr:col>11</xdr:col>
      <xdr:colOff>82550</xdr:colOff>
      <xdr:row>67</xdr:row>
      <xdr:rowOff>142875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127652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61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13123</xdr:rowOff>
    </xdr:from>
    <xdr:to>
      <xdr:col>7</xdr:col>
      <xdr:colOff>31750</xdr:colOff>
      <xdr:row>67</xdr:row>
      <xdr:rowOff>114723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99500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人口１人当たり人件費・物件費等決算額は、</a:t>
          </a:r>
          <a:r>
            <a:rPr kumimoji="1" lang="ja-JP" altLang="en-US" sz="1100" b="0" i="0" baseline="0">
              <a:solidFill>
                <a:sysClr val="windowText" lastClr="000000"/>
              </a:solidFill>
              <a:effectLst/>
              <a:latin typeface="+mn-lt"/>
              <a:ea typeface="+mn-ea"/>
              <a:cs typeface="+mn-cs"/>
            </a:rPr>
            <a:t>基幹システム管理費や光熱水費</a:t>
          </a:r>
          <a:r>
            <a:rPr kumimoji="1" lang="ja-JP" altLang="ja-JP" sz="1100" b="0" i="0" baseline="0">
              <a:solidFill>
                <a:sysClr val="windowText" lastClr="000000"/>
              </a:solidFill>
              <a:effectLst/>
              <a:latin typeface="+mn-lt"/>
              <a:ea typeface="+mn-ea"/>
              <a:cs typeface="+mn-cs"/>
            </a:rPr>
            <a:t>の</a:t>
          </a:r>
          <a:r>
            <a:rPr kumimoji="1" lang="ja-JP" altLang="en-US" sz="1100" b="0" i="0" baseline="0">
              <a:solidFill>
                <a:sysClr val="windowText" lastClr="000000"/>
              </a:solidFill>
              <a:effectLst/>
              <a:latin typeface="+mn-lt"/>
              <a:ea typeface="+mn-ea"/>
              <a:cs typeface="+mn-cs"/>
            </a:rPr>
            <a:t>増加</a:t>
          </a:r>
          <a:r>
            <a:rPr kumimoji="1" lang="ja-JP" altLang="ja-JP" sz="1100" b="0" i="0" baseline="0">
              <a:solidFill>
                <a:sysClr val="windowText" lastClr="000000"/>
              </a:solidFill>
              <a:effectLst/>
              <a:latin typeface="+mn-lt"/>
              <a:ea typeface="+mn-ea"/>
              <a:cs typeface="+mn-cs"/>
            </a:rPr>
            <a:t>が影響し、前年度と比較して</a:t>
          </a:r>
          <a:r>
            <a:rPr kumimoji="1" lang="en-US" altLang="ja-JP" sz="1100" b="0" i="0" baseline="0">
              <a:solidFill>
                <a:sysClr val="windowText" lastClr="000000"/>
              </a:solidFill>
              <a:effectLst/>
              <a:latin typeface="+mn-lt"/>
              <a:ea typeface="+mn-ea"/>
              <a:cs typeface="+mn-cs"/>
            </a:rPr>
            <a:t>6,954</a:t>
          </a:r>
          <a:r>
            <a:rPr kumimoji="1" lang="ja-JP" altLang="ja-JP" sz="1100" b="0" i="0" baseline="0">
              <a:solidFill>
                <a:sysClr val="windowText" lastClr="000000"/>
              </a:solidFill>
              <a:effectLst/>
              <a:latin typeface="+mn-lt"/>
              <a:ea typeface="+mn-ea"/>
              <a:cs typeface="+mn-cs"/>
            </a:rPr>
            <a:t>円の</a:t>
          </a:r>
          <a:r>
            <a:rPr kumimoji="1" lang="ja-JP" altLang="en-US" sz="1100" b="0" i="0" baseline="0">
              <a:solidFill>
                <a:sysClr val="windowText" lastClr="000000"/>
              </a:solidFill>
              <a:effectLst/>
              <a:latin typeface="+mn-lt"/>
              <a:ea typeface="+mn-ea"/>
              <a:cs typeface="+mn-cs"/>
            </a:rPr>
            <a:t>増</a:t>
          </a:r>
          <a:r>
            <a:rPr kumimoji="1"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kumimoji="1" lang="ja-JP" altLang="ja-JP" sz="1100" b="0" i="0" baseline="0">
              <a:solidFill>
                <a:schemeClr val="dk1"/>
              </a:solidFill>
              <a:effectLst/>
              <a:latin typeface="+mn-lt"/>
              <a:ea typeface="+mn-ea"/>
              <a:cs typeface="+mn-cs"/>
            </a:rPr>
            <a:t>類似団体平均と比較しても下回っているが、これは、ゴミ処理施設、消防業務等を広域行政で対応しており、それらの負担金に含まれる人件費や物件費が含まれていないことが影響している。そのため、これらの経費を含め、歳出管理を徹底す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170252</xdr:rowOff>
    </xdr:from>
    <xdr:to>
      <xdr:col>23</xdr:col>
      <xdr:colOff>133350</xdr:colOff>
      <xdr:row>83</xdr:row>
      <xdr:rowOff>32361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29152"/>
          <a:ext cx="838200" cy="3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170252</xdr:rowOff>
    </xdr:from>
    <xdr:to>
      <xdr:col>19</xdr:col>
      <xdr:colOff>133350</xdr:colOff>
      <xdr:row>83</xdr:row>
      <xdr:rowOff>34896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229152"/>
          <a:ext cx="889000" cy="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108917</xdr:rowOff>
    </xdr:from>
    <xdr:to>
      <xdr:col>15</xdr:col>
      <xdr:colOff>82550</xdr:colOff>
      <xdr:row>83</xdr:row>
      <xdr:rowOff>34896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67817"/>
          <a:ext cx="889000" cy="9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2465</xdr:rowOff>
    </xdr:from>
    <xdr:to>
      <xdr:col>11</xdr:col>
      <xdr:colOff>31750</xdr:colOff>
      <xdr:row>82</xdr:row>
      <xdr:rowOff>108917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61365"/>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153011</xdr:rowOff>
    </xdr:from>
    <xdr:to>
      <xdr:col>23</xdr:col>
      <xdr:colOff>184150</xdr:colOff>
      <xdr:row>83</xdr:row>
      <xdr:rowOff>83161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169538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119452</xdr:rowOff>
    </xdr:from>
    <xdr:to>
      <xdr:col>19</xdr:col>
      <xdr:colOff>184150</xdr:colOff>
      <xdr:row>83</xdr:row>
      <xdr:rowOff>49602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59779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4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155546</xdr:rowOff>
    </xdr:from>
    <xdr:to>
      <xdr:col>15</xdr:col>
      <xdr:colOff>133350</xdr:colOff>
      <xdr:row>83</xdr:row>
      <xdr:rowOff>85696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1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95873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8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58117</xdr:rowOff>
    </xdr:from>
    <xdr:to>
      <xdr:col>11</xdr:col>
      <xdr:colOff>82550</xdr:colOff>
      <xdr:row>82</xdr:row>
      <xdr:rowOff>159717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169894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123115</xdr:rowOff>
    </xdr:from>
    <xdr:to>
      <xdr:col>7</xdr:col>
      <xdr:colOff>31750</xdr:colOff>
      <xdr:row>82</xdr:row>
      <xdr:rowOff>53265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1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63442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職員構成の変動（採用・退職、階層変動）により、前年と比較して</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a:t>
          </a:r>
          <a:r>
            <a:rPr kumimoji="1" lang="ja-JP" altLang="en-US" sz="1100" b="0" i="0" baseline="0">
              <a:solidFill>
                <a:schemeClr val="dk1"/>
              </a:solidFill>
              <a:effectLst/>
              <a:latin typeface="+mn-lt"/>
              <a:ea typeface="+mn-ea"/>
              <a:cs typeface="+mn-cs"/>
            </a:rPr>
            <a:t>たが、</a:t>
          </a:r>
          <a:r>
            <a:rPr kumimoji="1" lang="ja-JP" altLang="ja-JP" sz="1100" b="0" i="0" baseline="0">
              <a:solidFill>
                <a:schemeClr val="dk1"/>
              </a:solidFill>
              <a:effectLst/>
              <a:latin typeface="+mn-lt"/>
              <a:ea typeface="+mn-ea"/>
              <a:cs typeface="+mn-cs"/>
            </a:rPr>
            <a:t>全国平均及び類似団体平均を下回る状態が</a:t>
          </a:r>
          <a:r>
            <a:rPr kumimoji="1" lang="ja-JP" altLang="en-US" sz="1100" b="0" i="0" baseline="0">
              <a:solidFill>
                <a:schemeClr val="dk1"/>
              </a:solidFill>
              <a:effectLst/>
              <a:latin typeface="+mn-lt"/>
              <a:ea typeface="+mn-ea"/>
              <a:cs typeface="+mn-cs"/>
            </a:rPr>
            <a:t>続いている。今後も</a:t>
          </a:r>
          <a:r>
            <a:rPr kumimoji="1" lang="ja-JP" altLang="ja-JP" sz="1100" b="0" i="0" baseline="0">
              <a:solidFill>
                <a:schemeClr val="dk1"/>
              </a:solidFill>
              <a:effectLst/>
              <a:latin typeface="+mn-lt"/>
              <a:ea typeface="+mn-ea"/>
              <a:cs typeface="+mn-cs"/>
            </a:rPr>
            <a:t>財政の健全化に努め</a:t>
          </a:r>
          <a:r>
            <a:rPr kumimoji="1" lang="ja-JP" altLang="en-US" sz="1100" b="0" i="0" baseline="0">
              <a:solidFill>
                <a:schemeClr val="dk1"/>
              </a:solidFill>
              <a:effectLst/>
              <a:latin typeface="+mn-lt"/>
              <a:ea typeface="+mn-ea"/>
              <a:cs typeface="+mn-cs"/>
            </a:rPr>
            <a:t>つつ、</a:t>
          </a:r>
          <a:r>
            <a:rPr kumimoji="1" lang="ja-JP" altLang="ja-JP" sz="1100" b="0" i="0" baseline="0">
              <a:solidFill>
                <a:schemeClr val="dk1"/>
              </a:solidFill>
              <a:effectLst/>
              <a:latin typeface="+mn-lt"/>
              <a:ea typeface="+mn-ea"/>
              <a:cs typeface="+mn-cs"/>
            </a:rPr>
            <a:t>適正な給与水準を</a:t>
          </a:r>
          <a:r>
            <a:rPr kumimoji="1" lang="ja-JP" altLang="en-US" sz="1100" b="0" i="0" baseline="0">
              <a:solidFill>
                <a:schemeClr val="dk1"/>
              </a:solidFill>
              <a:effectLst/>
              <a:latin typeface="+mn-lt"/>
              <a:ea typeface="+mn-ea"/>
              <a:cs typeface="+mn-cs"/>
            </a:rPr>
            <a:t>目指す</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119945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966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146755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2966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15522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771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15522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95955</xdr:rowOff>
    </xdr:from>
    <xdr:to>
      <xdr:col>73</xdr:col>
      <xdr:colOff>44450</xdr:colOff>
      <xdr:row>84</xdr:row>
      <xdr:rowOff>26105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全国平均及び類似団体平均を下回る状態が維持できている。今後も第７次行財政改革（令和２年度～令和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年度）に基づき適正な人事管理に努める。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60113</xdr:rowOff>
    </xdr:from>
    <xdr:to>
      <xdr:col>81</xdr:col>
      <xdr:colOff>44450</xdr:colOff>
      <xdr:row>59</xdr:row>
      <xdr:rowOff>116417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756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60113</xdr:rowOff>
    </xdr:from>
    <xdr:to>
      <xdr:col>77</xdr:col>
      <xdr:colOff>44450</xdr:colOff>
      <xdr:row>59</xdr:row>
      <xdr:rowOff>66816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75663"/>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53411</xdr:rowOff>
    </xdr:from>
    <xdr:to>
      <xdr:col>72</xdr:col>
      <xdr:colOff>203200</xdr:colOff>
      <xdr:row>59</xdr:row>
      <xdr:rowOff>66816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689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17215</xdr:rowOff>
    </xdr:from>
    <xdr:to>
      <xdr:col>68</xdr:col>
      <xdr:colOff>152400</xdr:colOff>
      <xdr:row>59</xdr:row>
      <xdr:rowOff>53411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32765"/>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9313</xdr:rowOff>
    </xdr:from>
    <xdr:to>
      <xdr:col>77</xdr:col>
      <xdr:colOff>95250</xdr:colOff>
      <xdr:row>59</xdr:row>
      <xdr:rowOff>110913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121090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9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16016</xdr:rowOff>
    </xdr:from>
    <xdr:to>
      <xdr:col>73</xdr:col>
      <xdr:colOff>44450</xdr:colOff>
      <xdr:row>59</xdr:row>
      <xdr:rowOff>117616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127793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2611</xdr:rowOff>
    </xdr:from>
    <xdr:to>
      <xdr:col>68</xdr:col>
      <xdr:colOff>203200</xdr:colOff>
      <xdr:row>59</xdr:row>
      <xdr:rowOff>104211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114388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137865</xdr:rowOff>
    </xdr:from>
    <xdr:to>
      <xdr:col>64</xdr:col>
      <xdr:colOff>152400</xdr:colOff>
      <xdr:row>59</xdr:row>
      <xdr:rowOff>68015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78192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50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実質公債費比率は、前年と比較して</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ポイント減少しているが、類似団体平均を上回っている状態が続いている。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今後も大規模事業（新庁舎等建設事業・小学校統合事業）の財源とする新発債の償還が見込まれていることから、既発債の償還状況を考慮しながら、計画性のある起債発行に努める。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41487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2021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57573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89746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584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89746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28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93997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将来負担比率については、充当可能財源等が将来負担額を上回り、昨年度に引き続き該当しない。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くらて病院に係る設立法人等の負債額等見込額が増加していることや大規模事業（新庁舎等建設事業・小学校統合事業）の財源とする新発債の増加が見込まれていることから、新規事業の実施等については慎重かつ計画的に取り組み、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14,998
14,726
35.60
11,168,688
10,807,463
361,223
5,180,616
13,906,943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人件費は、退職手当の減などにより前年度と比較して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ポイント減少し、類似団体平均も下回っている。厳しい財政事情を考慮すると、今後も適正な給与水準を維持しなければならず、第７次行財政改革（令和２年度～令和</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年度）に基づき適正な人事管理に努める。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096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2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物件費は、前年と比較して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。増加した主な要因は、近年の物価高により光熱水費が増加したことが影響している。今後も物価高が続くことが予想されるため、需用費や委託費などの歳出管理を徹底し、経費の抑制に努める。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93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147574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91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918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85852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3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142003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121429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75709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扶助費は、前年と比較して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類似団体平均を上回る水準が続いている。近年では、障害福祉サービス給付費や障害児通所給付費が増加傾向にあるが、独自加算等は行っていないため、社会保障制度に基づき適正な給付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078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4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その他（繰出金等）は、前年と比較して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類似団体平均を下回った。下水道事業が令和３年度から公営企業法を適用したため、その他の経常収支比率は令和２年度と比較して大幅に減少しているが、これは性質が補助費等に変わっただけである。国民健康保険事業会計への繰出金は、国の繰出基準に基づく支出のみであり、今後も明確な基準に基づく歳出管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43180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21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58</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596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104140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33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補助費等は、前年と比較して</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上回る水準にある。類似団体を上回っている要因は、公立病院に対して国の繰出基準に基づき運営費負担金を支出していることが影響している。その他の補助金等については、公平性、公正性及び透明性を確保し、補助金支出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167822</xdr:rowOff>
    </xdr:from>
    <xdr:to>
      <xdr:col>82</xdr:col>
      <xdr:colOff>107950</xdr:colOff>
      <xdr:row>38</xdr:row>
      <xdr:rowOff>146594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11472"/>
          <a:ext cx="8382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167822</xdr:rowOff>
    </xdr:from>
    <xdr:to>
      <xdr:col>78</xdr:col>
      <xdr:colOff>69850</xdr:colOff>
      <xdr:row>38</xdr:row>
      <xdr:rowOff>48623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1147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89444</xdr:rowOff>
    </xdr:from>
    <xdr:to>
      <xdr:col>73</xdr:col>
      <xdr:colOff>180975</xdr:colOff>
      <xdr:row>38</xdr:row>
      <xdr:rowOff>48623</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3309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89444</xdr:rowOff>
    </xdr:from>
    <xdr:to>
      <xdr:col>69</xdr:col>
      <xdr:colOff>92075</xdr:colOff>
      <xdr:row>37</xdr:row>
      <xdr:rowOff>122101</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33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95794</xdr:rowOff>
    </xdr:from>
    <xdr:to>
      <xdr:col>82</xdr:col>
      <xdr:colOff>158750</xdr:colOff>
      <xdr:row>39</xdr:row>
      <xdr:rowOff>25944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67871</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8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117022</xdr:rowOff>
    </xdr:from>
    <xdr:to>
      <xdr:col>78</xdr:col>
      <xdr:colOff>120650</xdr:colOff>
      <xdr:row>38</xdr:row>
      <xdr:rowOff>47172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31949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169273</xdr:rowOff>
    </xdr:from>
    <xdr:to>
      <xdr:col>74</xdr:col>
      <xdr:colOff>31750</xdr:colOff>
      <xdr:row>38</xdr:row>
      <xdr:rowOff>99423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84200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38644</xdr:rowOff>
    </xdr:from>
    <xdr:to>
      <xdr:col>69</xdr:col>
      <xdr:colOff>142875</xdr:colOff>
      <xdr:row>37</xdr:row>
      <xdr:rowOff>140244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125021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71301</xdr:rowOff>
    </xdr:from>
    <xdr:to>
      <xdr:col>65</xdr:col>
      <xdr:colOff>53975</xdr:colOff>
      <xdr:row>38</xdr:row>
      <xdr:rowOff>1451</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157678</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公債費は、前年度と比較して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類似団体平均を上回る水準が続いている。</a:t>
          </a:r>
          <a:endParaRPr lang="ja-JP" altLang="ja-JP" sz="1400">
            <a:effectLst/>
          </a:endParaRPr>
        </a:p>
        <a:p>
          <a:r>
            <a:rPr kumimoji="1" lang="ja-JP" altLang="ja-JP" sz="1100">
              <a:solidFill>
                <a:schemeClr val="dk1"/>
              </a:solidFill>
              <a:effectLst/>
              <a:latin typeface="+mn-lt"/>
              <a:ea typeface="+mn-ea"/>
              <a:cs typeface="+mn-cs"/>
            </a:rPr>
            <a:t>今後も大規模事業（新庁舎等建設事業・小学校統合事業）の財源とする新発債の償還が見込まれていることから、既発債の償還状況を考慮しながら、本町の財政規模に応じた計画性のある起債発行に努める。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21844</xdr:rowOff>
    </xdr:from>
    <xdr:to>
      <xdr:col>24</xdr:col>
      <xdr:colOff>25400</xdr:colOff>
      <xdr:row>78</xdr:row>
      <xdr:rowOff>40132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394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40132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40132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40132</xdr:rowOff>
    </xdr:from>
    <xdr:to>
      <xdr:col>11</xdr:col>
      <xdr:colOff>9525</xdr:colOff>
      <xdr:row>78</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132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142494</xdr:rowOff>
    </xdr:from>
    <xdr:to>
      <xdr:col>24</xdr:col>
      <xdr:colOff>76200</xdr:colOff>
      <xdr:row>78</xdr:row>
      <xdr:rowOff>72644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114571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61992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160782</xdr:rowOff>
    </xdr:from>
    <xdr:to>
      <xdr:col>11</xdr:col>
      <xdr:colOff>60325</xdr:colOff>
      <xdr:row>78</xdr:row>
      <xdr:rowOff>90932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公債費以外は、前年と比較して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し、類似団体平均を上回る水準にある。令和２年度と比較すると</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減少しているが、これは普通交付税の増加に伴い当該比率の分母となる歳入（経常的一般財源等）の増加によるものである。歳出側の経常的一般財源等の額は、高い水準にあるため、歳出管理の適正化をより一層徹底し、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77</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16637"/>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166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79</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3172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138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152095</xdr:rowOff>
    </xdr:from>
    <xdr:to>
      <xdr:col>29</xdr:col>
      <xdr:colOff>127000</xdr:colOff>
      <xdr:row>18</xdr:row>
      <xdr:rowOff>39561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4370"/>
          <a:ext cx="647700" cy="5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26708</xdr:rowOff>
    </xdr:from>
    <xdr:to>
      <xdr:col>26</xdr:col>
      <xdr:colOff>50800</xdr:colOff>
      <xdr:row>18</xdr:row>
      <xdr:rowOff>39561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60433"/>
          <a:ext cx="698500" cy="1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23800</xdr:rowOff>
    </xdr:from>
    <xdr:to>
      <xdr:col>22</xdr:col>
      <xdr:colOff>114300</xdr:colOff>
      <xdr:row>18</xdr:row>
      <xdr:rowOff>26708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57525"/>
          <a:ext cx="698500" cy="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23800</xdr:rowOff>
    </xdr:from>
    <xdr:to>
      <xdr:col>18</xdr:col>
      <xdr:colOff>177800</xdr:colOff>
      <xdr:row>18</xdr:row>
      <xdr:rowOff>123025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7525"/>
          <a:ext cx="698500" cy="9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101295</xdr:rowOff>
    </xdr:from>
    <xdr:to>
      <xdr:col>29</xdr:col>
      <xdr:colOff>177800</xdr:colOff>
      <xdr:row>18</xdr:row>
      <xdr:rowOff>31445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73372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160211</xdr:rowOff>
    </xdr:from>
    <xdr:to>
      <xdr:col>26</xdr:col>
      <xdr:colOff>101600</xdr:colOff>
      <xdr:row>18</xdr:row>
      <xdr:rowOff>90361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75137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147358</xdr:rowOff>
    </xdr:from>
    <xdr:to>
      <xdr:col>22</xdr:col>
      <xdr:colOff>165100</xdr:colOff>
      <xdr:row>18</xdr:row>
      <xdr:rowOff>77508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62285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144450</xdr:rowOff>
    </xdr:from>
    <xdr:to>
      <xdr:col>19</xdr:col>
      <xdr:colOff>38100</xdr:colOff>
      <xdr:row>18</xdr:row>
      <xdr:rowOff>74600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59377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72225</xdr:rowOff>
    </xdr:from>
    <xdr:to>
      <xdr:col>15</xdr:col>
      <xdr:colOff>101600</xdr:colOff>
      <xdr:row>19</xdr:row>
      <xdr:rowOff>2375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158602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24861</xdr:rowOff>
    </xdr:from>
    <xdr:to>
      <xdr:col>29</xdr:col>
      <xdr:colOff>127000</xdr:colOff>
      <xdr:row>36</xdr:row>
      <xdr:rowOff>30851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78111"/>
          <a:ext cx="647700" cy="5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15629</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68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24861</xdr:rowOff>
    </xdr:from>
    <xdr:to>
      <xdr:col>26</xdr:col>
      <xdr:colOff>50800</xdr:colOff>
      <xdr:row>36</xdr:row>
      <xdr:rowOff>29090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78111"/>
          <a:ext cx="6985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80990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3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6414</xdr:rowOff>
    </xdr:from>
    <xdr:to>
      <xdr:col>22</xdr:col>
      <xdr:colOff>114300</xdr:colOff>
      <xdr:row>36</xdr:row>
      <xdr:rowOff>29090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59664"/>
          <a:ext cx="698500" cy="2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6414</xdr:rowOff>
    </xdr:from>
    <xdr:to>
      <xdr:col>18</xdr:col>
      <xdr:colOff>177800</xdr:colOff>
      <xdr:row>36</xdr:row>
      <xdr:rowOff>35080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59664"/>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322951</xdr:rowOff>
    </xdr:from>
    <xdr:to>
      <xdr:col>29</xdr:col>
      <xdr:colOff>177800</xdr:colOff>
      <xdr:row>36</xdr:row>
      <xdr:rowOff>81651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3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168028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316961</xdr:rowOff>
    </xdr:from>
    <xdr:to>
      <xdr:col>26</xdr:col>
      <xdr:colOff>101600</xdr:colOff>
      <xdr:row>36</xdr:row>
      <xdr:rowOff>75661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2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85838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696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321190</xdr:rowOff>
    </xdr:from>
    <xdr:to>
      <xdr:col>22</xdr:col>
      <xdr:colOff>165100</xdr:colOff>
      <xdr:row>36</xdr:row>
      <xdr:rowOff>79890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31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90067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0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298514</xdr:rowOff>
    </xdr:from>
    <xdr:to>
      <xdr:col>19</xdr:col>
      <xdr:colOff>38100</xdr:colOff>
      <xdr:row>36</xdr:row>
      <xdr:rowOff>57214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08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67391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327180</xdr:rowOff>
    </xdr:from>
    <xdr:to>
      <xdr:col>15</xdr:col>
      <xdr:colOff>101600</xdr:colOff>
      <xdr:row>36</xdr:row>
      <xdr:rowOff>85880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3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96057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70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14,998
14,726
35.60
11,168,688
10,807,463
361,223
5,180,616
13,906,943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162103</xdr:rowOff>
    </xdr:from>
    <xdr:to>
      <xdr:col>24</xdr:col>
      <xdr:colOff>63500</xdr:colOff>
      <xdr:row>36</xdr:row>
      <xdr:rowOff>168641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3430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78176</xdr:rowOff>
    </xdr:from>
    <xdr:to>
      <xdr:col>19</xdr:col>
      <xdr:colOff>177800</xdr:colOff>
      <xdr:row>36</xdr:row>
      <xdr:rowOff>162103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50376"/>
          <a:ext cx="889000" cy="8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78176</xdr:rowOff>
    </xdr:from>
    <xdr:to>
      <xdr:col>15</xdr:col>
      <xdr:colOff>50800</xdr:colOff>
      <xdr:row>36</xdr:row>
      <xdr:rowOff>149194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50376"/>
          <a:ext cx="889000" cy="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149194</xdr:rowOff>
    </xdr:from>
    <xdr:to>
      <xdr:col>10</xdr:col>
      <xdr:colOff>114300</xdr:colOff>
      <xdr:row>37</xdr:row>
      <xdr:rowOff>155519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21394"/>
          <a:ext cx="889000" cy="17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117841</xdr:rowOff>
    </xdr:from>
    <xdr:to>
      <xdr:col>24</xdr:col>
      <xdr:colOff>114300</xdr:colOff>
      <xdr:row>37</xdr:row>
      <xdr:rowOff>47991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96268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6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111303</xdr:rowOff>
    </xdr:from>
    <xdr:to>
      <xdr:col>20</xdr:col>
      <xdr:colOff>38100</xdr:colOff>
      <xdr:row>37</xdr:row>
      <xdr:rowOff>41453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32580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27376</xdr:rowOff>
    </xdr:from>
    <xdr:to>
      <xdr:col>15</xdr:col>
      <xdr:colOff>101600</xdr:colOff>
      <xdr:row>36</xdr:row>
      <xdr:rowOff>128976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120103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98394</xdr:rowOff>
    </xdr:from>
    <xdr:to>
      <xdr:col>10</xdr:col>
      <xdr:colOff>165100</xdr:colOff>
      <xdr:row>37</xdr:row>
      <xdr:rowOff>28544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19671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104719</xdr:rowOff>
    </xdr:from>
    <xdr:to>
      <xdr:col>6</xdr:col>
      <xdr:colOff>38100</xdr:colOff>
      <xdr:row>38</xdr:row>
      <xdr:rowOff>34869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25996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78463</xdr:rowOff>
    </xdr:from>
    <xdr:to>
      <xdr:col>24</xdr:col>
      <xdr:colOff>63500</xdr:colOff>
      <xdr:row>56</xdr:row>
      <xdr:rowOff>113402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79663"/>
          <a:ext cx="838200" cy="3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62506</xdr:rowOff>
    </xdr:from>
    <xdr:to>
      <xdr:col>19</xdr:col>
      <xdr:colOff>177800</xdr:colOff>
      <xdr:row>56</xdr:row>
      <xdr:rowOff>113402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663706"/>
          <a:ext cx="889000" cy="5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62506</xdr:rowOff>
    </xdr:from>
    <xdr:to>
      <xdr:col>15</xdr:col>
      <xdr:colOff>50800</xdr:colOff>
      <xdr:row>57</xdr:row>
      <xdr:rowOff>29817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63706"/>
          <a:ext cx="889000" cy="13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29817</xdr:rowOff>
    </xdr:from>
    <xdr:to>
      <xdr:col>10</xdr:col>
      <xdr:colOff>114300</xdr:colOff>
      <xdr:row>57</xdr:row>
      <xdr:rowOff>109982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02467"/>
          <a:ext cx="889000" cy="8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27663</xdr:rowOff>
    </xdr:from>
    <xdr:to>
      <xdr:col>24</xdr:col>
      <xdr:colOff>114300</xdr:colOff>
      <xdr:row>56</xdr:row>
      <xdr:rowOff>129263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2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6090</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0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62602</xdr:rowOff>
    </xdr:from>
    <xdr:to>
      <xdr:col>20</xdr:col>
      <xdr:colOff>38100</xdr:colOff>
      <xdr:row>56</xdr:row>
      <xdr:rowOff>164202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155329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11706</xdr:rowOff>
    </xdr:from>
    <xdr:to>
      <xdr:col>15</xdr:col>
      <xdr:colOff>101600</xdr:colOff>
      <xdr:row>56</xdr:row>
      <xdr:rowOff>113306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129833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8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150467</xdr:rowOff>
    </xdr:from>
    <xdr:to>
      <xdr:col>10</xdr:col>
      <xdr:colOff>165100</xdr:colOff>
      <xdr:row>57</xdr:row>
      <xdr:rowOff>80617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71744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4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59182</xdr:rowOff>
    </xdr:from>
    <xdr:to>
      <xdr:col>6</xdr:col>
      <xdr:colOff>38100</xdr:colOff>
      <xdr:row>57</xdr:row>
      <xdr:rowOff>160782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151909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168001</xdr:rowOff>
    </xdr:from>
    <xdr:to>
      <xdr:col>24</xdr:col>
      <xdr:colOff>63500</xdr:colOff>
      <xdr:row>78</xdr:row>
      <xdr:rowOff>7134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69651"/>
          <a:ext cx="838200" cy="1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161142</xdr:rowOff>
    </xdr:from>
    <xdr:to>
      <xdr:col>19</xdr:col>
      <xdr:colOff>177800</xdr:colOff>
      <xdr:row>77</xdr:row>
      <xdr:rowOff>168001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6279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161142</xdr:rowOff>
    </xdr:from>
    <xdr:to>
      <xdr:col>15</xdr:col>
      <xdr:colOff>50800</xdr:colOff>
      <xdr:row>78</xdr:row>
      <xdr:rowOff>47780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62792"/>
          <a:ext cx="8890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47780</xdr:rowOff>
    </xdr:from>
    <xdr:to>
      <xdr:col>10</xdr:col>
      <xdr:colOff>114300</xdr:colOff>
      <xdr:row>78</xdr:row>
      <xdr:rowOff>49288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20880"/>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127784</xdr:rowOff>
    </xdr:from>
    <xdr:to>
      <xdr:col>24</xdr:col>
      <xdr:colOff>114300</xdr:colOff>
      <xdr:row>78</xdr:row>
      <xdr:rowOff>57934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106211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117201</xdr:rowOff>
    </xdr:from>
    <xdr:to>
      <xdr:col>20</xdr:col>
      <xdr:colOff>38100</xdr:colOff>
      <xdr:row>78</xdr:row>
      <xdr:rowOff>47351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38478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110342</xdr:rowOff>
    </xdr:from>
    <xdr:to>
      <xdr:col>15</xdr:col>
      <xdr:colOff>101600</xdr:colOff>
      <xdr:row>78</xdr:row>
      <xdr:rowOff>40492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31619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0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168430</xdr:rowOff>
    </xdr:from>
    <xdr:to>
      <xdr:col>10</xdr:col>
      <xdr:colOff>165100</xdr:colOff>
      <xdr:row>78</xdr:row>
      <xdr:rowOff>98580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89707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169938</xdr:rowOff>
    </xdr:from>
    <xdr:to>
      <xdr:col>6</xdr:col>
      <xdr:colOff>38100</xdr:colOff>
      <xdr:row>78</xdr:row>
      <xdr:rowOff>100088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91215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6818</xdr:rowOff>
    </xdr:from>
    <xdr:to>
      <xdr:col>24</xdr:col>
      <xdr:colOff>63500</xdr:colOff>
      <xdr:row>95</xdr:row>
      <xdr:rowOff>25792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23118"/>
          <a:ext cx="838200" cy="1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60779</xdr:rowOff>
    </xdr:from>
    <xdr:to>
      <xdr:col>19</xdr:col>
      <xdr:colOff>177800</xdr:colOff>
      <xdr:row>95</xdr:row>
      <xdr:rowOff>25792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77079"/>
          <a:ext cx="889000" cy="1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60779</xdr:rowOff>
    </xdr:from>
    <xdr:to>
      <xdr:col>15</xdr:col>
      <xdr:colOff>50800</xdr:colOff>
      <xdr:row>96</xdr:row>
      <xdr:rowOff>30843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77079"/>
          <a:ext cx="889000" cy="3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27262</xdr:rowOff>
    </xdr:from>
    <xdr:to>
      <xdr:col>10</xdr:col>
      <xdr:colOff>114300</xdr:colOff>
      <xdr:row>96</xdr:row>
      <xdr:rowOff>30843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48646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127468</xdr:rowOff>
    </xdr:from>
    <xdr:to>
      <xdr:col>24</xdr:col>
      <xdr:colOff>114300</xdr:colOff>
      <xdr:row>94</xdr:row>
      <xdr:rowOff>57618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150345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2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146442</xdr:rowOff>
    </xdr:from>
    <xdr:to>
      <xdr:col>20</xdr:col>
      <xdr:colOff>38100</xdr:colOff>
      <xdr:row>95</xdr:row>
      <xdr:rowOff>76592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93119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0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9979</xdr:rowOff>
    </xdr:from>
    <xdr:to>
      <xdr:col>15</xdr:col>
      <xdr:colOff>101600</xdr:colOff>
      <xdr:row>94</xdr:row>
      <xdr:rowOff>111579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128106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0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151493</xdr:rowOff>
    </xdr:from>
    <xdr:to>
      <xdr:col>10</xdr:col>
      <xdr:colOff>165100</xdr:colOff>
      <xdr:row>96</xdr:row>
      <xdr:rowOff>81643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98170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147912</xdr:rowOff>
    </xdr:from>
    <xdr:to>
      <xdr:col>6</xdr:col>
      <xdr:colOff>38100</xdr:colOff>
      <xdr:row>96</xdr:row>
      <xdr:rowOff>78062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94589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162825</xdr:rowOff>
    </xdr:from>
    <xdr:to>
      <xdr:col>55</xdr:col>
      <xdr:colOff>0</xdr:colOff>
      <xdr:row>36</xdr:row>
      <xdr:rowOff>8689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63575"/>
          <a:ext cx="8382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1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8689</xdr:rowOff>
    </xdr:from>
    <xdr:to>
      <xdr:col>50</xdr:col>
      <xdr:colOff>114300</xdr:colOff>
      <xdr:row>36</xdr:row>
      <xdr:rowOff>63855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180889"/>
          <a:ext cx="889000" cy="5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82638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154824</xdr:rowOff>
    </xdr:from>
    <xdr:to>
      <xdr:col>45</xdr:col>
      <xdr:colOff>177800</xdr:colOff>
      <xdr:row>36</xdr:row>
      <xdr:rowOff>63855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812674"/>
          <a:ext cx="889000" cy="4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127316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154824</xdr:rowOff>
    </xdr:from>
    <xdr:to>
      <xdr:col>41</xdr:col>
      <xdr:colOff>50800</xdr:colOff>
      <xdr:row>37</xdr:row>
      <xdr:rowOff>6312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812674"/>
          <a:ext cx="889000" cy="5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112025</xdr:rowOff>
    </xdr:from>
    <xdr:to>
      <xdr:col>55</xdr:col>
      <xdr:colOff>50800</xdr:colOff>
      <xdr:row>36</xdr:row>
      <xdr:rowOff>42175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134902</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129339</xdr:rowOff>
    </xdr:from>
    <xdr:to>
      <xdr:col>50</xdr:col>
      <xdr:colOff>165100</xdr:colOff>
      <xdr:row>36</xdr:row>
      <xdr:rowOff>59489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76016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90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13055</xdr:rowOff>
    </xdr:from>
    <xdr:to>
      <xdr:col>46</xdr:col>
      <xdr:colOff>38100</xdr:colOff>
      <xdr:row>36</xdr:row>
      <xdr:rowOff>114655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1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131182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596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104024</xdr:rowOff>
    </xdr:from>
    <xdr:to>
      <xdr:col>41</xdr:col>
      <xdr:colOff>101600</xdr:colOff>
      <xdr:row>34</xdr:row>
      <xdr:rowOff>34174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7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25301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85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126962</xdr:rowOff>
    </xdr:from>
    <xdr:to>
      <xdr:col>36</xdr:col>
      <xdr:colOff>165100</xdr:colOff>
      <xdr:row>37</xdr:row>
      <xdr:rowOff>57112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48239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58349</xdr:rowOff>
    </xdr:from>
    <xdr:to>
      <xdr:col>55</xdr:col>
      <xdr:colOff>0</xdr:colOff>
      <xdr:row>57</xdr:row>
      <xdr:rowOff>101821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145199"/>
          <a:ext cx="838200" cy="72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102012</xdr:rowOff>
    </xdr:from>
    <xdr:to>
      <xdr:col>50</xdr:col>
      <xdr:colOff>114300</xdr:colOff>
      <xdr:row>57</xdr:row>
      <xdr:rowOff>101821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8674512"/>
          <a:ext cx="889000" cy="119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102012</xdr:rowOff>
    </xdr:from>
    <xdr:to>
      <xdr:col>45</xdr:col>
      <xdr:colOff>177800</xdr:colOff>
      <xdr:row>53</xdr:row>
      <xdr:rowOff>61885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8674512"/>
          <a:ext cx="889000" cy="47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61885</xdr:rowOff>
    </xdr:from>
    <xdr:to>
      <xdr:col>41</xdr:col>
      <xdr:colOff>50800</xdr:colOff>
      <xdr:row>57</xdr:row>
      <xdr:rowOff>20996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148735"/>
          <a:ext cx="889000" cy="64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7549</xdr:rowOff>
    </xdr:from>
    <xdr:to>
      <xdr:col>55</xdr:col>
      <xdr:colOff>50800</xdr:colOff>
      <xdr:row>53</xdr:row>
      <xdr:rowOff>109149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0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30426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894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51021</xdr:rowOff>
    </xdr:from>
    <xdr:to>
      <xdr:col>50</xdr:col>
      <xdr:colOff>165100</xdr:colOff>
      <xdr:row>57</xdr:row>
      <xdr:rowOff>152621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143748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51212</xdr:rowOff>
    </xdr:from>
    <xdr:to>
      <xdr:col>46</xdr:col>
      <xdr:colOff>38100</xdr:colOff>
      <xdr:row>50</xdr:row>
      <xdr:rowOff>152812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86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169339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839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11085</xdr:rowOff>
    </xdr:from>
    <xdr:to>
      <xdr:col>41</xdr:col>
      <xdr:colOff>101600</xdr:colOff>
      <xdr:row>53</xdr:row>
      <xdr:rowOff>112685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0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129212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87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141646</xdr:rowOff>
    </xdr:from>
    <xdr:to>
      <xdr:col>36</xdr:col>
      <xdr:colOff>165100</xdr:colOff>
      <xdr:row>57</xdr:row>
      <xdr:rowOff>71796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8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26676</xdr:rowOff>
    </xdr:from>
    <xdr:to>
      <xdr:col>55</xdr:col>
      <xdr:colOff>0</xdr:colOff>
      <xdr:row>79</xdr:row>
      <xdr:rowOff>27609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3571226"/>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163361</xdr:rowOff>
    </xdr:from>
    <xdr:to>
      <xdr:col>50</xdr:col>
      <xdr:colOff>114300</xdr:colOff>
      <xdr:row>79</xdr:row>
      <xdr:rowOff>26676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36461"/>
          <a:ext cx="8890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90494</xdr:rowOff>
    </xdr:from>
    <xdr:to>
      <xdr:col>45</xdr:col>
      <xdr:colOff>177800</xdr:colOff>
      <xdr:row>78</xdr:row>
      <xdr:rowOff>163361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63594"/>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90494</xdr:rowOff>
    </xdr:from>
    <xdr:to>
      <xdr:col>41</xdr:col>
      <xdr:colOff>50800</xdr:colOff>
      <xdr:row>78</xdr:row>
      <xdr:rowOff>165436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63594"/>
          <a:ext cx="889000" cy="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148259</xdr:rowOff>
    </xdr:from>
    <xdr:to>
      <xdr:col>55</xdr:col>
      <xdr:colOff>50800</xdr:colOff>
      <xdr:row>79</xdr:row>
      <xdr:rowOff>78409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63186</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147326</xdr:rowOff>
    </xdr:from>
    <xdr:to>
      <xdr:col>50</xdr:col>
      <xdr:colOff>165100</xdr:colOff>
      <xdr:row>79</xdr:row>
      <xdr:rowOff>77476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68603</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1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112561</xdr:rowOff>
    </xdr:from>
    <xdr:to>
      <xdr:col>46</xdr:col>
      <xdr:colOff>38100</xdr:colOff>
      <xdr:row>79</xdr:row>
      <xdr:rowOff>42711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33838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7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39694</xdr:rowOff>
    </xdr:from>
    <xdr:to>
      <xdr:col>41</xdr:col>
      <xdr:colOff>101600</xdr:colOff>
      <xdr:row>78</xdr:row>
      <xdr:rowOff>141294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132421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05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114636</xdr:rowOff>
    </xdr:from>
    <xdr:to>
      <xdr:col>36</xdr:col>
      <xdr:colOff>165100</xdr:colOff>
      <xdr:row>79</xdr:row>
      <xdr:rowOff>44786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35913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97082</xdr:rowOff>
    </xdr:from>
    <xdr:to>
      <xdr:col>55</xdr:col>
      <xdr:colOff>0</xdr:colOff>
      <xdr:row>97</xdr:row>
      <xdr:rowOff>112965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699032"/>
          <a:ext cx="838200" cy="104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25977</xdr:rowOff>
    </xdr:from>
    <xdr:to>
      <xdr:col>50</xdr:col>
      <xdr:colOff>114300</xdr:colOff>
      <xdr:row>97</xdr:row>
      <xdr:rowOff>112965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56627"/>
          <a:ext cx="889000" cy="8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123078</xdr:rowOff>
    </xdr:from>
    <xdr:to>
      <xdr:col>45</xdr:col>
      <xdr:colOff>177800</xdr:colOff>
      <xdr:row>97</xdr:row>
      <xdr:rowOff>25977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82278"/>
          <a:ext cx="889000" cy="7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123078</xdr:rowOff>
    </xdr:from>
    <xdr:to>
      <xdr:col>41</xdr:col>
      <xdr:colOff>50800</xdr:colOff>
      <xdr:row>97</xdr:row>
      <xdr:rowOff>71425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82278"/>
          <a:ext cx="889000" cy="1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46282</xdr:rowOff>
    </xdr:from>
    <xdr:to>
      <xdr:col>55</xdr:col>
      <xdr:colOff>50800</xdr:colOff>
      <xdr:row>91</xdr:row>
      <xdr:rowOff>147882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6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69159</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49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62165</xdr:rowOff>
    </xdr:from>
    <xdr:to>
      <xdr:col>50</xdr:col>
      <xdr:colOff>165100</xdr:colOff>
      <xdr:row>97</xdr:row>
      <xdr:rowOff>163765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154892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146627</xdr:rowOff>
    </xdr:from>
    <xdr:to>
      <xdr:col>46</xdr:col>
      <xdr:colOff>38100</xdr:colOff>
      <xdr:row>97</xdr:row>
      <xdr:rowOff>76777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67904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72278</xdr:rowOff>
    </xdr:from>
    <xdr:to>
      <xdr:col>41</xdr:col>
      <xdr:colOff>101600</xdr:colOff>
      <xdr:row>97</xdr:row>
      <xdr:rowOff>2428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165005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20625</xdr:rowOff>
    </xdr:from>
    <xdr:to>
      <xdr:col>36</xdr:col>
      <xdr:colOff>165100</xdr:colOff>
      <xdr:row>97</xdr:row>
      <xdr:rowOff>122225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113352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85119</xdr:rowOff>
    </xdr:from>
    <xdr:to>
      <xdr:col>85</xdr:col>
      <xdr:colOff>127000</xdr:colOff>
      <xdr:row>39</xdr:row>
      <xdr:rowOff>98095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1669"/>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98095</xdr:rowOff>
    </xdr:from>
    <xdr:to>
      <xdr:col>81</xdr:col>
      <xdr:colOff>50800</xdr:colOff>
      <xdr:row>39</xdr:row>
      <xdr:rowOff>98291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8464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97844</xdr:rowOff>
    </xdr:from>
    <xdr:to>
      <xdr:col>76</xdr:col>
      <xdr:colOff>114300</xdr:colOff>
      <xdr:row>39</xdr:row>
      <xdr:rowOff>98291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4394"/>
          <a:ext cx="889000" cy="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97844</xdr:rowOff>
    </xdr:from>
    <xdr:to>
      <xdr:col>71</xdr:col>
      <xdr:colOff>177800</xdr:colOff>
      <xdr:row>39</xdr:row>
      <xdr:rowOff>98541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84394"/>
          <a:ext cx="8890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34319</xdr:rowOff>
    </xdr:from>
    <xdr:to>
      <xdr:col>85</xdr:col>
      <xdr:colOff>177800</xdr:colOff>
      <xdr:row>39</xdr:row>
      <xdr:rowOff>135919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47295</xdr:rowOff>
    </xdr:from>
    <xdr:to>
      <xdr:col>81</xdr:col>
      <xdr:colOff>101600</xdr:colOff>
      <xdr:row>39</xdr:row>
      <xdr:rowOff>148895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140022</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47491</xdr:rowOff>
    </xdr:from>
    <xdr:to>
      <xdr:col>76</xdr:col>
      <xdr:colOff>165100</xdr:colOff>
      <xdr:row>39</xdr:row>
      <xdr:rowOff>149091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140218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826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47044</xdr:rowOff>
    </xdr:from>
    <xdr:to>
      <xdr:col>72</xdr:col>
      <xdr:colOff>38100</xdr:colOff>
      <xdr:row>39</xdr:row>
      <xdr:rowOff>148644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139771</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8263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47741</xdr:rowOff>
    </xdr:from>
    <xdr:to>
      <xdr:col>67</xdr:col>
      <xdr:colOff>101600</xdr:colOff>
      <xdr:row>39</xdr:row>
      <xdr:rowOff>149341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140468</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827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120764</xdr:rowOff>
    </xdr:from>
    <xdr:to>
      <xdr:col>85</xdr:col>
      <xdr:colOff>127000</xdr:colOff>
      <xdr:row>76</xdr:row>
      <xdr:rowOff>10305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979514"/>
          <a:ext cx="8382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10305</xdr:rowOff>
    </xdr:from>
    <xdr:to>
      <xdr:col>81</xdr:col>
      <xdr:colOff>50800</xdr:colOff>
      <xdr:row>76</xdr:row>
      <xdr:rowOff>72118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04050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167614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1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72118</xdr:rowOff>
    </xdr:from>
    <xdr:to>
      <xdr:col>76</xdr:col>
      <xdr:colOff>114300</xdr:colOff>
      <xdr:row>76</xdr:row>
      <xdr:rowOff>98696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02318"/>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1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98696</xdr:rowOff>
    </xdr:from>
    <xdr:to>
      <xdr:col>71</xdr:col>
      <xdr:colOff>177800</xdr:colOff>
      <xdr:row>76</xdr:row>
      <xdr:rowOff>113159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28896"/>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32328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23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31383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69964</xdr:rowOff>
    </xdr:from>
    <xdr:to>
      <xdr:col>85</xdr:col>
      <xdr:colOff>177800</xdr:colOff>
      <xdr:row>76</xdr:row>
      <xdr:rowOff>115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28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92841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130955</xdr:rowOff>
    </xdr:from>
    <xdr:to>
      <xdr:col>81</xdr:col>
      <xdr:colOff>101600</xdr:colOff>
      <xdr:row>76</xdr:row>
      <xdr:rowOff>61105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77632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76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21318</xdr:rowOff>
    </xdr:from>
    <xdr:to>
      <xdr:col>76</xdr:col>
      <xdr:colOff>165100</xdr:colOff>
      <xdr:row>76</xdr:row>
      <xdr:rowOff>122918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139445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8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47896</xdr:rowOff>
    </xdr:from>
    <xdr:to>
      <xdr:col>72</xdr:col>
      <xdr:colOff>38100</xdr:colOff>
      <xdr:row>76</xdr:row>
      <xdr:rowOff>149496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166024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8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62359</xdr:rowOff>
    </xdr:from>
    <xdr:to>
      <xdr:col>67</xdr:col>
      <xdr:colOff>101600</xdr:colOff>
      <xdr:row>76</xdr:row>
      <xdr:rowOff>163959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9037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8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117261</xdr:rowOff>
    </xdr:from>
    <xdr:to>
      <xdr:col>85</xdr:col>
      <xdr:colOff>127000</xdr:colOff>
      <xdr:row>98</xdr:row>
      <xdr:rowOff>37689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47911"/>
          <a:ext cx="8382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19667</xdr:rowOff>
    </xdr:from>
    <xdr:to>
      <xdr:col>81</xdr:col>
      <xdr:colOff>50800</xdr:colOff>
      <xdr:row>98</xdr:row>
      <xdr:rowOff>37689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1767"/>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19667</xdr:rowOff>
    </xdr:from>
    <xdr:to>
      <xdr:col>76</xdr:col>
      <xdr:colOff>114300</xdr:colOff>
      <xdr:row>98</xdr:row>
      <xdr:rowOff>107285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1767"/>
          <a:ext cx="8890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77205</xdr:rowOff>
    </xdr:from>
    <xdr:to>
      <xdr:col>71</xdr:col>
      <xdr:colOff>177800</xdr:colOff>
      <xdr:row>98</xdr:row>
      <xdr:rowOff>107285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79305"/>
          <a:ext cx="889000" cy="3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66461</xdr:rowOff>
    </xdr:from>
    <xdr:to>
      <xdr:col>85</xdr:col>
      <xdr:colOff>177800</xdr:colOff>
      <xdr:row>97</xdr:row>
      <xdr:rowOff>168061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44888</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158339</xdr:rowOff>
    </xdr:from>
    <xdr:to>
      <xdr:col>81</xdr:col>
      <xdr:colOff>101600</xdr:colOff>
      <xdr:row>98</xdr:row>
      <xdr:rowOff>88489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79616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140317</xdr:rowOff>
    </xdr:from>
    <xdr:to>
      <xdr:col>76</xdr:col>
      <xdr:colOff>165100</xdr:colOff>
      <xdr:row>98</xdr:row>
      <xdr:rowOff>70467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61594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56485</xdr:rowOff>
    </xdr:from>
    <xdr:to>
      <xdr:col>72</xdr:col>
      <xdr:colOff>38100</xdr:colOff>
      <xdr:row>98</xdr:row>
      <xdr:rowOff>158085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149212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5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26405</xdr:rowOff>
    </xdr:from>
    <xdr:to>
      <xdr:col>67</xdr:col>
      <xdr:colOff>101600</xdr:colOff>
      <xdr:row>98</xdr:row>
      <xdr:rowOff>128005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119132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39367</xdr:rowOff>
    </xdr:from>
    <xdr:to>
      <xdr:col>116</xdr:col>
      <xdr:colOff>63500</xdr:colOff>
      <xdr:row>38</xdr:row>
      <xdr:rowOff>53770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54467"/>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39367</xdr:rowOff>
    </xdr:from>
    <xdr:to>
      <xdr:col>111</xdr:col>
      <xdr:colOff>177800</xdr:colOff>
      <xdr:row>38</xdr:row>
      <xdr:rowOff>72675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54467"/>
          <a:ext cx="889000" cy="3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72675</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587775"/>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2970</xdr:rowOff>
    </xdr:from>
    <xdr:to>
      <xdr:col>116</xdr:col>
      <xdr:colOff>114300</xdr:colOff>
      <xdr:row>38</xdr:row>
      <xdr:rowOff>104570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1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133796</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160017</xdr:rowOff>
    </xdr:from>
    <xdr:to>
      <xdr:col>112</xdr:col>
      <xdr:colOff>38100</xdr:colOff>
      <xdr:row>38</xdr:row>
      <xdr:rowOff>90167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106694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7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21875</xdr:rowOff>
    </xdr:from>
    <xdr:to>
      <xdr:col>107</xdr:col>
      <xdr:colOff>101600</xdr:colOff>
      <xdr:row>38</xdr:row>
      <xdr:rowOff>123475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140002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1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40041</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9984141"/>
          <a:ext cx="1269" cy="23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134825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50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975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40041</xdr:rowOff>
    </xdr:from>
    <xdr:to>
      <xdr:col>116</xdr:col>
      <xdr:colOff>152400</xdr:colOff>
      <xdr:row>58</xdr:row>
      <xdr:rowOff>40041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8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51808</xdr:rowOff>
    </xdr:from>
    <xdr:to>
      <xdr:col>116</xdr:col>
      <xdr:colOff>63500</xdr:colOff>
      <xdr:row>59</xdr:row>
      <xdr:rowOff>83921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7358"/>
          <a:ext cx="8382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52276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29399</xdr:rowOff>
    </xdr:from>
    <xdr:to>
      <xdr:col>116</xdr:col>
      <xdr:colOff>114300</xdr:colOff>
      <xdr:row>59</xdr:row>
      <xdr:rowOff>130999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28437</xdr:rowOff>
    </xdr:from>
    <xdr:to>
      <xdr:col>111</xdr:col>
      <xdr:colOff>177800</xdr:colOff>
      <xdr:row>59</xdr:row>
      <xdr:rowOff>51808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8600937"/>
          <a:ext cx="889000" cy="15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29442</xdr:rowOff>
    </xdr:from>
    <xdr:to>
      <xdr:col>112</xdr:col>
      <xdr:colOff>38100</xdr:colOff>
      <xdr:row>59</xdr:row>
      <xdr:rowOff>131042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122169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2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28437</xdr:rowOff>
    </xdr:from>
    <xdr:to>
      <xdr:col>107</xdr:col>
      <xdr:colOff>50800</xdr:colOff>
      <xdr:row>54</xdr:row>
      <xdr:rowOff>118800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8600937"/>
          <a:ext cx="889000" cy="7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1836</xdr:rowOff>
    </xdr:from>
    <xdr:to>
      <xdr:col>107</xdr:col>
      <xdr:colOff>101600</xdr:colOff>
      <xdr:row>59</xdr:row>
      <xdr:rowOff>103436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94563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2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118800</xdr:rowOff>
    </xdr:from>
    <xdr:to>
      <xdr:col>102</xdr:col>
      <xdr:colOff>114300</xdr:colOff>
      <xdr:row>59</xdr:row>
      <xdr:rowOff>13937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377100"/>
          <a:ext cx="889000" cy="7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9097</xdr:rowOff>
    </xdr:from>
    <xdr:to>
      <xdr:col>102</xdr:col>
      <xdr:colOff>165100</xdr:colOff>
      <xdr:row>59</xdr:row>
      <xdr:rowOff>110697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101824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2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29246</xdr:rowOff>
    </xdr:from>
    <xdr:to>
      <xdr:col>98</xdr:col>
      <xdr:colOff>38100</xdr:colOff>
      <xdr:row>59</xdr:row>
      <xdr:rowOff>130846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121973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33121</xdr:rowOff>
    </xdr:from>
    <xdr:to>
      <xdr:col>116</xdr:col>
      <xdr:colOff>114300</xdr:colOff>
      <xdr:row>59</xdr:row>
      <xdr:rowOff>134721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4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7825</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12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1008</xdr:rowOff>
    </xdr:from>
    <xdr:to>
      <xdr:col>112</xdr:col>
      <xdr:colOff>38100</xdr:colOff>
      <xdr:row>59</xdr:row>
      <xdr:rowOff>102608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119135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89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149087</xdr:rowOff>
    </xdr:from>
    <xdr:to>
      <xdr:col>107</xdr:col>
      <xdr:colOff>101600</xdr:colOff>
      <xdr:row>50</xdr:row>
      <xdr:rowOff>79237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85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48</xdr:row>
      <xdr:rowOff>95764</xdr:rowOff>
    </xdr:from>
    <xdr:ext cx="59901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34795" y="832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68000</xdr:rowOff>
    </xdr:from>
    <xdr:to>
      <xdr:col>102</xdr:col>
      <xdr:colOff>165100</xdr:colOff>
      <xdr:row>54</xdr:row>
      <xdr:rowOff>169600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3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14677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1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134587</xdr:rowOff>
    </xdr:from>
    <xdr:to>
      <xdr:col>98</xdr:col>
      <xdr:colOff>38100</xdr:colOff>
      <xdr:row>59</xdr:row>
      <xdr:rowOff>64737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81264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8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93131</xdr:rowOff>
    </xdr:from>
    <xdr:to>
      <xdr:col>116</xdr:col>
      <xdr:colOff>63500</xdr:colOff>
      <xdr:row>77</xdr:row>
      <xdr:rowOff>107173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94781"/>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101412</xdr:rowOff>
    </xdr:from>
    <xdr:to>
      <xdr:col>111</xdr:col>
      <xdr:colOff>177800</xdr:colOff>
      <xdr:row>77</xdr:row>
      <xdr:rowOff>107173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03062"/>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20958</xdr:rowOff>
    </xdr:from>
    <xdr:to>
      <xdr:col>107</xdr:col>
      <xdr:colOff>50800</xdr:colOff>
      <xdr:row>77</xdr:row>
      <xdr:rowOff>101412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222608"/>
          <a:ext cx="889000" cy="8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20958</xdr:rowOff>
    </xdr:from>
    <xdr:to>
      <xdr:col>102</xdr:col>
      <xdr:colOff>114300</xdr:colOff>
      <xdr:row>77</xdr:row>
      <xdr:rowOff>21827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22608"/>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84962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2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42331</xdr:rowOff>
    </xdr:from>
    <xdr:to>
      <xdr:col>116</xdr:col>
      <xdr:colOff>114300</xdr:colOff>
      <xdr:row>77</xdr:row>
      <xdr:rowOff>143931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20758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56373</xdr:rowOff>
    </xdr:from>
    <xdr:to>
      <xdr:col>112</xdr:col>
      <xdr:colOff>38100</xdr:colOff>
      <xdr:row>77</xdr:row>
      <xdr:rowOff>157973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149100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50612</xdr:rowOff>
    </xdr:from>
    <xdr:to>
      <xdr:col>107</xdr:col>
      <xdr:colOff>101600</xdr:colOff>
      <xdr:row>77</xdr:row>
      <xdr:rowOff>152212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5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141608</xdr:rowOff>
    </xdr:from>
    <xdr:to>
      <xdr:col>102</xdr:col>
      <xdr:colOff>165100</xdr:colOff>
      <xdr:row>77</xdr:row>
      <xdr:rowOff>71758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88285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142477</xdr:rowOff>
    </xdr:from>
    <xdr:to>
      <xdr:col>98</xdr:col>
      <xdr:colOff>38100</xdr:colOff>
      <xdr:row>77</xdr:row>
      <xdr:rowOff>72627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89154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4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720,594</a:t>
          </a:r>
          <a:r>
            <a:rPr kumimoji="1" lang="ja-JP" altLang="ja-JP" sz="110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主な構成項目では、人件費は、退職手当組合に加入していないため、各年度の退職手当の増減の影響を受けやすいが、退職手当基金を活用し負担の平準化を図っている。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庁舎等建設費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今後も大規模事業（新庁舎等建設事業・小学校統合事業）の実施により令和９年度まで高い水準で推移することが見込まれる。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投資及び出資金は、下水道事業会計の資金不足相当額を支出してるものである。今後は、公営企業の独立採算の原則を踏まえ、料金の見直しについて検討することが必要である。</a:t>
          </a:r>
          <a:endParaRPr lang="ja-JP" altLang="ja-JP" sz="1400">
            <a:effectLst/>
          </a:endParaRPr>
        </a:p>
        <a:p>
          <a:r>
            <a:rPr kumimoji="1" lang="ja-JP" altLang="ja-JP" sz="1100">
              <a:solidFill>
                <a:schemeClr val="dk1"/>
              </a:solidFill>
              <a:effectLst/>
              <a:latin typeface="+mn-lt"/>
              <a:ea typeface="+mn-ea"/>
              <a:cs typeface="+mn-cs"/>
            </a:rPr>
            <a:t>貸付金は、地方独立行政法人（くらて病院）への転貸債であり、各年度の事業量に応じて所要額を支出している。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14,998
14,726
35.60
11,168,688
10,807,463
361,223
5,180,616
13,906,943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55575</xdr:rowOff>
    </xdr:from>
    <xdr:to>
      <xdr:col>24</xdr:col>
      <xdr:colOff>63500</xdr:colOff>
      <xdr:row>36</xdr:row>
      <xdr:rowOff>67691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27775"/>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67691</xdr:rowOff>
    </xdr:from>
    <xdr:to>
      <xdr:col>19</xdr:col>
      <xdr:colOff>177800</xdr:colOff>
      <xdr:row>36</xdr:row>
      <xdr:rowOff>70663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3989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60833</xdr:rowOff>
    </xdr:from>
    <xdr:to>
      <xdr:col>15</xdr:col>
      <xdr:colOff>50800</xdr:colOff>
      <xdr:row>36</xdr:row>
      <xdr:rowOff>70663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303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48260</xdr:rowOff>
    </xdr:from>
    <xdr:to>
      <xdr:col>10</xdr:col>
      <xdr:colOff>114300</xdr:colOff>
      <xdr:row>36</xdr:row>
      <xdr:rowOff>60833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046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143451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31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xdr:rowOff>
    </xdr:from>
    <xdr:to>
      <xdr:col>24</xdr:col>
      <xdr:colOff>114300</xdr:colOff>
      <xdr:row>36</xdr:row>
      <xdr:rowOff>106375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27652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2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16891</xdr:rowOff>
    </xdr:from>
    <xdr:to>
      <xdr:col>20</xdr:col>
      <xdr:colOff>38100</xdr:colOff>
      <xdr:row>36</xdr:row>
      <xdr:rowOff>118491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135018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19863</xdr:rowOff>
    </xdr:from>
    <xdr:to>
      <xdr:col>15</xdr:col>
      <xdr:colOff>101600</xdr:colOff>
      <xdr:row>36</xdr:row>
      <xdr:rowOff>121463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137990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10033</xdr:rowOff>
    </xdr:from>
    <xdr:to>
      <xdr:col>10</xdr:col>
      <xdr:colOff>165100</xdr:colOff>
      <xdr:row>36</xdr:row>
      <xdr:rowOff>111633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128160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5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168910</xdr:rowOff>
    </xdr:from>
    <xdr:to>
      <xdr:col>6</xdr:col>
      <xdr:colOff>38100</xdr:colOff>
      <xdr:row>36</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39351</xdr:rowOff>
    </xdr:from>
    <xdr:to>
      <xdr:col>24</xdr:col>
      <xdr:colOff>63500</xdr:colOff>
      <xdr:row>57</xdr:row>
      <xdr:rowOff>83465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69101"/>
          <a:ext cx="838200" cy="38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2981</xdr:rowOff>
    </xdr:from>
    <xdr:to>
      <xdr:col>19</xdr:col>
      <xdr:colOff>177800</xdr:colOff>
      <xdr:row>57</xdr:row>
      <xdr:rowOff>83465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75631"/>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48583</xdr:rowOff>
    </xdr:from>
    <xdr:to>
      <xdr:col>15</xdr:col>
      <xdr:colOff>50800</xdr:colOff>
      <xdr:row>57</xdr:row>
      <xdr:rowOff>2981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49783"/>
          <a:ext cx="889000" cy="12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85386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85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48583</xdr:rowOff>
    </xdr:from>
    <xdr:to>
      <xdr:col>10</xdr:col>
      <xdr:colOff>114300</xdr:colOff>
      <xdr:row>58</xdr:row>
      <xdr:rowOff>27826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49783"/>
          <a:ext cx="889000" cy="3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160001</xdr:rowOff>
    </xdr:from>
    <xdr:to>
      <xdr:col>24</xdr:col>
      <xdr:colOff>114300</xdr:colOff>
      <xdr:row>55</xdr:row>
      <xdr:rowOff>90151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11428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69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32665</xdr:rowOff>
    </xdr:from>
    <xdr:to>
      <xdr:col>20</xdr:col>
      <xdr:colOff>38100</xdr:colOff>
      <xdr:row>57</xdr:row>
      <xdr:rowOff>134265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125392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89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123631</xdr:rowOff>
    </xdr:from>
    <xdr:to>
      <xdr:col>15</xdr:col>
      <xdr:colOff>101600</xdr:colOff>
      <xdr:row>57</xdr:row>
      <xdr:rowOff>53781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70308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0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169233</xdr:rowOff>
    </xdr:from>
    <xdr:to>
      <xdr:col>10</xdr:col>
      <xdr:colOff>165100</xdr:colOff>
      <xdr:row>56</xdr:row>
      <xdr:rowOff>99383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90510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9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148476</xdr:rowOff>
    </xdr:from>
    <xdr:to>
      <xdr:col>6</xdr:col>
      <xdr:colOff>38100</xdr:colOff>
      <xdr:row>58</xdr:row>
      <xdr:rowOff>78626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69753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65721</xdr:rowOff>
    </xdr:from>
    <xdr:to>
      <xdr:col>24</xdr:col>
      <xdr:colOff>63500</xdr:colOff>
      <xdr:row>75</xdr:row>
      <xdr:rowOff>112943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53021"/>
          <a:ext cx="838200" cy="2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8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155016</xdr:rowOff>
    </xdr:from>
    <xdr:to>
      <xdr:col>19</xdr:col>
      <xdr:colOff>177800</xdr:colOff>
      <xdr:row>75</xdr:row>
      <xdr:rowOff>112943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42316"/>
          <a:ext cx="889000" cy="1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110838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155016</xdr:rowOff>
    </xdr:from>
    <xdr:to>
      <xdr:col>15</xdr:col>
      <xdr:colOff>50800</xdr:colOff>
      <xdr:row>75</xdr:row>
      <xdr:rowOff>74821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42316"/>
          <a:ext cx="889000" cy="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30686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74821</xdr:rowOff>
    </xdr:from>
    <xdr:to>
      <xdr:col>10</xdr:col>
      <xdr:colOff>114300</xdr:colOff>
      <xdr:row>76</xdr:row>
      <xdr:rowOff>138241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33571"/>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117250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163806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14921</xdr:rowOff>
    </xdr:from>
    <xdr:to>
      <xdr:col>24</xdr:col>
      <xdr:colOff>114300</xdr:colOff>
      <xdr:row>74</xdr:row>
      <xdr:rowOff>116521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37798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62143</xdr:rowOff>
    </xdr:from>
    <xdr:to>
      <xdr:col>20</xdr:col>
      <xdr:colOff>38100</xdr:colOff>
      <xdr:row>75</xdr:row>
      <xdr:rowOff>163742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208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9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104216</xdr:rowOff>
    </xdr:from>
    <xdr:to>
      <xdr:col>15</xdr:col>
      <xdr:colOff>101600</xdr:colOff>
      <xdr:row>75</xdr:row>
      <xdr:rowOff>34366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50893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6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24021</xdr:rowOff>
    </xdr:from>
    <xdr:to>
      <xdr:col>10</xdr:col>
      <xdr:colOff>165100</xdr:colOff>
      <xdr:row>75</xdr:row>
      <xdr:rowOff>125621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142148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87441</xdr:rowOff>
    </xdr:from>
    <xdr:to>
      <xdr:col>6</xdr:col>
      <xdr:colOff>38100</xdr:colOff>
      <xdr:row>77</xdr:row>
      <xdr:rowOff>17591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34118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12312</xdr:rowOff>
    </xdr:from>
    <xdr:to>
      <xdr:col>24</xdr:col>
      <xdr:colOff>62865</xdr:colOff>
      <xdr:row>98</xdr:row>
      <xdr:rowOff>115145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471512"/>
          <a:ext cx="1270" cy="44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118972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115145</xdr:rowOff>
    </xdr:from>
    <xdr:to>
      <xdr:col>24</xdr:col>
      <xdr:colOff>152400</xdr:colOff>
      <xdr:row>98</xdr:row>
      <xdr:rowOff>115145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130439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624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12312</xdr:rowOff>
    </xdr:from>
    <xdr:to>
      <xdr:col>24</xdr:col>
      <xdr:colOff>152400</xdr:colOff>
      <xdr:row>96</xdr:row>
      <xdr:rowOff>12312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47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82344</xdr:rowOff>
    </xdr:from>
    <xdr:to>
      <xdr:col>24</xdr:col>
      <xdr:colOff>63500</xdr:colOff>
      <xdr:row>97</xdr:row>
      <xdr:rowOff>113156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2994"/>
          <a:ext cx="8382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95497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2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117070</xdr:rowOff>
    </xdr:from>
    <xdr:to>
      <xdr:col>24</xdr:col>
      <xdr:colOff>114300</xdr:colOff>
      <xdr:row>98</xdr:row>
      <xdr:rowOff>47220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31683</xdr:rowOff>
    </xdr:from>
    <xdr:to>
      <xdr:col>19</xdr:col>
      <xdr:colOff>177800</xdr:colOff>
      <xdr:row>97</xdr:row>
      <xdr:rowOff>82344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633633"/>
          <a:ext cx="889000" cy="107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112061</xdr:rowOff>
    </xdr:from>
    <xdr:to>
      <xdr:col>20</xdr:col>
      <xdr:colOff>38100</xdr:colOff>
      <xdr:row>98</xdr:row>
      <xdr:rowOff>42211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74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33338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8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31683</xdr:rowOff>
    </xdr:from>
    <xdr:to>
      <xdr:col>15</xdr:col>
      <xdr:colOff>50800</xdr:colOff>
      <xdr:row>94</xdr:row>
      <xdr:rowOff>85221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633633"/>
          <a:ext cx="889000" cy="56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109367</xdr:rowOff>
    </xdr:from>
    <xdr:to>
      <xdr:col>15</xdr:col>
      <xdr:colOff>101600</xdr:colOff>
      <xdr:row>98</xdr:row>
      <xdr:rowOff>39517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30644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8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85221</xdr:rowOff>
    </xdr:from>
    <xdr:to>
      <xdr:col>10</xdr:col>
      <xdr:colOff>114300</xdr:colOff>
      <xdr:row>97</xdr:row>
      <xdr:rowOff>124673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201521"/>
          <a:ext cx="889000" cy="55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140297</xdr:rowOff>
    </xdr:from>
    <xdr:to>
      <xdr:col>10</xdr:col>
      <xdr:colOff>165100</xdr:colOff>
      <xdr:row>98</xdr:row>
      <xdr:rowOff>70447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61574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152744</xdr:rowOff>
    </xdr:from>
    <xdr:to>
      <xdr:col>6</xdr:col>
      <xdr:colOff>38100</xdr:colOff>
      <xdr:row>98</xdr:row>
      <xdr:rowOff>82894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74021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62356</xdr:rowOff>
    </xdr:from>
    <xdr:to>
      <xdr:col>24</xdr:col>
      <xdr:colOff>114300</xdr:colOff>
      <xdr:row>97</xdr:row>
      <xdr:rowOff>163956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85233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4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31544</xdr:rowOff>
    </xdr:from>
    <xdr:to>
      <xdr:col>20</xdr:col>
      <xdr:colOff>38100</xdr:colOff>
      <xdr:row>97</xdr:row>
      <xdr:rowOff>133144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152333</xdr:rowOff>
    </xdr:from>
    <xdr:to>
      <xdr:col>15</xdr:col>
      <xdr:colOff>101600</xdr:colOff>
      <xdr:row>91</xdr:row>
      <xdr:rowOff>82483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99010</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3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34421</xdr:rowOff>
    </xdr:from>
    <xdr:to>
      <xdr:col>10</xdr:col>
      <xdr:colOff>165100</xdr:colOff>
      <xdr:row>94</xdr:row>
      <xdr:rowOff>136021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152548</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2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73873</xdr:rowOff>
    </xdr:from>
    <xdr:to>
      <xdr:col>6</xdr:col>
      <xdr:colOff>38100</xdr:colOff>
      <xdr:row>98</xdr:row>
      <xdr:rowOff>4023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20550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117526</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117526</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66726</xdr:rowOff>
    </xdr:from>
    <xdr:to>
      <xdr:col>41</xdr:col>
      <xdr:colOff>101600</xdr:colOff>
      <xdr:row>38</xdr:row>
      <xdr:rowOff>168326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159453</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16078</xdr:rowOff>
    </xdr:from>
    <xdr:to>
      <xdr:col>55</xdr:col>
      <xdr:colOff>0</xdr:colOff>
      <xdr:row>58</xdr:row>
      <xdr:rowOff>28346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60178"/>
          <a:ext cx="8382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8801</xdr:rowOff>
    </xdr:from>
    <xdr:to>
      <xdr:col>50</xdr:col>
      <xdr:colOff>114300</xdr:colOff>
      <xdr:row>58</xdr:row>
      <xdr:rowOff>16078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52901"/>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8801</xdr:rowOff>
    </xdr:from>
    <xdr:to>
      <xdr:col>45</xdr:col>
      <xdr:colOff>177800</xdr:colOff>
      <xdr:row>58</xdr:row>
      <xdr:rowOff>57061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290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51676</xdr:rowOff>
    </xdr:from>
    <xdr:to>
      <xdr:col>41</xdr:col>
      <xdr:colOff>50800</xdr:colOff>
      <xdr:row>58</xdr:row>
      <xdr:rowOff>57061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95776"/>
          <a:ext cx="8890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148996</xdr:rowOff>
    </xdr:from>
    <xdr:to>
      <xdr:col>55</xdr:col>
      <xdr:colOff>50800</xdr:colOff>
      <xdr:row>58</xdr:row>
      <xdr:rowOff>79146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127423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0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136728</xdr:rowOff>
    </xdr:from>
    <xdr:to>
      <xdr:col>50</xdr:col>
      <xdr:colOff>165100</xdr:colOff>
      <xdr:row>58</xdr:row>
      <xdr:rowOff>66878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0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58005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129451</xdr:rowOff>
    </xdr:from>
    <xdr:to>
      <xdr:col>46</xdr:col>
      <xdr:colOff>38100</xdr:colOff>
      <xdr:row>58</xdr:row>
      <xdr:rowOff>59601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50728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6261</xdr:rowOff>
    </xdr:from>
    <xdr:to>
      <xdr:col>41</xdr:col>
      <xdr:colOff>101600</xdr:colOff>
      <xdr:row>58</xdr:row>
      <xdr:rowOff>107861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98988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876</xdr:rowOff>
    </xdr:from>
    <xdr:to>
      <xdr:col>36</xdr:col>
      <xdr:colOff>165100</xdr:colOff>
      <xdr:row>58</xdr:row>
      <xdr:rowOff>102476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93603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89884</xdr:rowOff>
    </xdr:from>
    <xdr:to>
      <xdr:col>55</xdr:col>
      <xdr:colOff>0</xdr:colOff>
      <xdr:row>78</xdr:row>
      <xdr:rowOff>152673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62984"/>
          <a:ext cx="838200" cy="6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89884</xdr:rowOff>
    </xdr:from>
    <xdr:to>
      <xdr:col>50</xdr:col>
      <xdr:colOff>114300</xdr:colOff>
      <xdr:row>78</xdr:row>
      <xdr:rowOff>148177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62984"/>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23324</xdr:rowOff>
    </xdr:from>
    <xdr:to>
      <xdr:col>45</xdr:col>
      <xdr:colOff>177800</xdr:colOff>
      <xdr:row>78</xdr:row>
      <xdr:rowOff>148177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96424"/>
          <a:ext cx="889000" cy="1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23324</xdr:rowOff>
    </xdr:from>
    <xdr:to>
      <xdr:col>41</xdr:col>
      <xdr:colOff>50800</xdr:colOff>
      <xdr:row>79</xdr:row>
      <xdr:rowOff>3359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6424"/>
          <a:ext cx="8890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101873</xdr:rowOff>
    </xdr:from>
    <xdr:to>
      <xdr:col>55</xdr:col>
      <xdr:colOff>50800</xdr:colOff>
      <xdr:row>79</xdr:row>
      <xdr:rowOff>32023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16800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39084</xdr:rowOff>
    </xdr:from>
    <xdr:to>
      <xdr:col>50</xdr:col>
      <xdr:colOff>165100</xdr:colOff>
      <xdr:row>78</xdr:row>
      <xdr:rowOff>140684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1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131811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0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97377</xdr:rowOff>
    </xdr:from>
    <xdr:to>
      <xdr:col>46</xdr:col>
      <xdr:colOff>38100</xdr:colOff>
      <xdr:row>79</xdr:row>
      <xdr:rowOff>27527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18654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6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143974</xdr:rowOff>
    </xdr:from>
    <xdr:to>
      <xdr:col>41</xdr:col>
      <xdr:colOff>101600</xdr:colOff>
      <xdr:row>78</xdr:row>
      <xdr:rowOff>74124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65251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124009</xdr:rowOff>
    </xdr:from>
    <xdr:to>
      <xdr:col>36</xdr:col>
      <xdr:colOff>165100</xdr:colOff>
      <xdr:row>79</xdr:row>
      <xdr:rowOff>54159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45286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8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164846</xdr:rowOff>
    </xdr:from>
    <xdr:to>
      <xdr:col>55</xdr:col>
      <xdr:colOff>0</xdr:colOff>
      <xdr:row>98</xdr:row>
      <xdr:rowOff>49733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95496"/>
          <a:ext cx="838200" cy="5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32893</xdr:rowOff>
    </xdr:from>
    <xdr:to>
      <xdr:col>50</xdr:col>
      <xdr:colOff>114300</xdr:colOff>
      <xdr:row>98</xdr:row>
      <xdr:rowOff>49733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83499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32893</xdr:rowOff>
    </xdr:from>
    <xdr:to>
      <xdr:col>45</xdr:col>
      <xdr:colOff>177800</xdr:colOff>
      <xdr:row>99</xdr:row>
      <xdr:rowOff>27432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34993"/>
          <a:ext cx="889000" cy="16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19292</xdr:rowOff>
    </xdr:from>
    <xdr:to>
      <xdr:col>41</xdr:col>
      <xdr:colOff>50800</xdr:colOff>
      <xdr:row>99</xdr:row>
      <xdr:rowOff>27432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92842"/>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114046</xdr:rowOff>
    </xdr:from>
    <xdr:to>
      <xdr:col>55</xdr:col>
      <xdr:colOff>50800</xdr:colOff>
      <xdr:row>98</xdr:row>
      <xdr:rowOff>44196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92473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2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170383</xdr:rowOff>
    </xdr:from>
    <xdr:to>
      <xdr:col>50</xdr:col>
      <xdr:colOff>165100</xdr:colOff>
      <xdr:row>98</xdr:row>
      <xdr:rowOff>100533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91660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9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153543</xdr:rowOff>
    </xdr:from>
    <xdr:to>
      <xdr:col>46</xdr:col>
      <xdr:colOff>38100</xdr:colOff>
      <xdr:row>98</xdr:row>
      <xdr:rowOff>83693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74820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7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148082</xdr:rowOff>
    </xdr:from>
    <xdr:to>
      <xdr:col>41</xdr:col>
      <xdr:colOff>101600</xdr:colOff>
      <xdr:row>99</xdr:row>
      <xdr:rowOff>78232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9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69359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4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139942</xdr:rowOff>
    </xdr:from>
    <xdr:to>
      <xdr:col>36</xdr:col>
      <xdr:colOff>165100</xdr:colOff>
      <xdr:row>99</xdr:row>
      <xdr:rowOff>70092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94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61219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3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108121</xdr:rowOff>
    </xdr:from>
    <xdr:to>
      <xdr:col>85</xdr:col>
      <xdr:colOff>127000</xdr:colOff>
      <xdr:row>37</xdr:row>
      <xdr:rowOff>162527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51771"/>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162527</xdr:rowOff>
    </xdr:from>
    <xdr:to>
      <xdr:col>81</xdr:col>
      <xdr:colOff>50800</xdr:colOff>
      <xdr:row>38</xdr:row>
      <xdr:rowOff>32029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06177"/>
          <a:ext cx="8890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91367</xdr:rowOff>
    </xdr:from>
    <xdr:to>
      <xdr:col>76</xdr:col>
      <xdr:colOff>114300</xdr:colOff>
      <xdr:row>38</xdr:row>
      <xdr:rowOff>32029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435017"/>
          <a:ext cx="889000" cy="1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80656</xdr:rowOff>
    </xdr:from>
    <xdr:to>
      <xdr:col>71</xdr:col>
      <xdr:colOff>177800</xdr:colOff>
      <xdr:row>37</xdr:row>
      <xdr:rowOff>91367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24306"/>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57321</xdr:rowOff>
    </xdr:from>
    <xdr:to>
      <xdr:col>85</xdr:col>
      <xdr:colOff>177800</xdr:colOff>
      <xdr:row>37</xdr:row>
      <xdr:rowOff>158921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35748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7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111727</xdr:rowOff>
    </xdr:from>
    <xdr:to>
      <xdr:col>81</xdr:col>
      <xdr:colOff>101600</xdr:colOff>
      <xdr:row>38</xdr:row>
      <xdr:rowOff>41877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33004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4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152679</xdr:rowOff>
    </xdr:from>
    <xdr:to>
      <xdr:col>76</xdr:col>
      <xdr:colOff>165100</xdr:colOff>
      <xdr:row>38</xdr:row>
      <xdr:rowOff>82829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73956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40567</xdr:rowOff>
    </xdr:from>
    <xdr:to>
      <xdr:col>72</xdr:col>
      <xdr:colOff>38100</xdr:colOff>
      <xdr:row>37</xdr:row>
      <xdr:rowOff>142167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133294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7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29856</xdr:rowOff>
    </xdr:from>
    <xdr:to>
      <xdr:col>67</xdr:col>
      <xdr:colOff>101600</xdr:colOff>
      <xdr:row>37</xdr:row>
      <xdr:rowOff>131456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122583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17005</xdr:rowOff>
    </xdr:from>
    <xdr:to>
      <xdr:col>85</xdr:col>
      <xdr:colOff>127000</xdr:colOff>
      <xdr:row>58</xdr:row>
      <xdr:rowOff>95466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61105"/>
          <a:ext cx="838200" cy="7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95466</xdr:rowOff>
    </xdr:from>
    <xdr:to>
      <xdr:col>81</xdr:col>
      <xdr:colOff>50800</xdr:colOff>
      <xdr:row>58</xdr:row>
      <xdr:rowOff>105855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10039566"/>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146456</xdr:rowOff>
    </xdr:from>
    <xdr:to>
      <xdr:col>76</xdr:col>
      <xdr:colOff>114300</xdr:colOff>
      <xdr:row>58</xdr:row>
      <xdr:rowOff>105855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747656"/>
          <a:ext cx="889000" cy="3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146456</xdr:rowOff>
    </xdr:from>
    <xdr:to>
      <xdr:col>71</xdr:col>
      <xdr:colOff>177800</xdr:colOff>
      <xdr:row>57</xdr:row>
      <xdr:rowOff>137706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747656"/>
          <a:ext cx="889000" cy="1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137655</xdr:rowOff>
    </xdr:from>
    <xdr:to>
      <xdr:col>85</xdr:col>
      <xdr:colOff>177800</xdr:colOff>
      <xdr:row>58</xdr:row>
      <xdr:rowOff>67805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116082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44666</xdr:rowOff>
    </xdr:from>
    <xdr:to>
      <xdr:col>81</xdr:col>
      <xdr:colOff>101600</xdr:colOff>
      <xdr:row>58</xdr:row>
      <xdr:rowOff>146266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137393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55055</xdr:rowOff>
    </xdr:from>
    <xdr:to>
      <xdr:col>76</xdr:col>
      <xdr:colOff>165100</xdr:colOff>
      <xdr:row>58</xdr:row>
      <xdr:rowOff>156655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147782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95656</xdr:rowOff>
    </xdr:from>
    <xdr:to>
      <xdr:col>72</xdr:col>
      <xdr:colOff>38100</xdr:colOff>
      <xdr:row>57</xdr:row>
      <xdr:rowOff>25806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6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86906</xdr:rowOff>
    </xdr:from>
    <xdr:to>
      <xdr:col>67</xdr:col>
      <xdr:colOff>101600</xdr:colOff>
      <xdr:row>58</xdr:row>
      <xdr:rowOff>17056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8183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5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85119</xdr:rowOff>
    </xdr:from>
    <xdr:to>
      <xdr:col>85</xdr:col>
      <xdr:colOff>127000</xdr:colOff>
      <xdr:row>79</xdr:row>
      <xdr:rowOff>98095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29669"/>
          <a:ext cx="8382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98095</xdr:rowOff>
    </xdr:from>
    <xdr:to>
      <xdr:col>81</xdr:col>
      <xdr:colOff>50800</xdr:colOff>
      <xdr:row>79</xdr:row>
      <xdr:rowOff>98290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64264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97845</xdr:rowOff>
    </xdr:from>
    <xdr:to>
      <xdr:col>76</xdr:col>
      <xdr:colOff>114300</xdr:colOff>
      <xdr:row>79</xdr:row>
      <xdr:rowOff>98290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2395"/>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97845</xdr:rowOff>
    </xdr:from>
    <xdr:to>
      <xdr:col>71</xdr:col>
      <xdr:colOff>177800</xdr:colOff>
      <xdr:row>79</xdr:row>
      <xdr:rowOff>98541</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642395"/>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34319</xdr:rowOff>
    </xdr:from>
    <xdr:to>
      <xdr:col>85</xdr:col>
      <xdr:colOff>177800</xdr:colOff>
      <xdr:row>79</xdr:row>
      <xdr:rowOff>135919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1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47295</xdr:rowOff>
    </xdr:from>
    <xdr:to>
      <xdr:col>81</xdr:col>
      <xdr:colOff>101600</xdr:colOff>
      <xdr:row>79</xdr:row>
      <xdr:rowOff>148895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140022</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24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47490</xdr:rowOff>
    </xdr:from>
    <xdr:to>
      <xdr:col>76</xdr:col>
      <xdr:colOff>165100</xdr:colOff>
      <xdr:row>79</xdr:row>
      <xdr:rowOff>149090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140217</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68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47045</xdr:rowOff>
    </xdr:from>
    <xdr:to>
      <xdr:col>72</xdr:col>
      <xdr:colOff>38100</xdr:colOff>
      <xdr:row>79</xdr:row>
      <xdr:rowOff>148645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139772</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84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47741</xdr:rowOff>
    </xdr:from>
    <xdr:to>
      <xdr:col>67</xdr:col>
      <xdr:colOff>101600</xdr:colOff>
      <xdr:row>79</xdr:row>
      <xdr:rowOff>149341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140468</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85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120765</xdr:rowOff>
    </xdr:from>
    <xdr:to>
      <xdr:col>85</xdr:col>
      <xdr:colOff>127000</xdr:colOff>
      <xdr:row>96</xdr:row>
      <xdr:rowOff>10305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408515"/>
          <a:ext cx="838200" cy="6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10305</xdr:rowOff>
    </xdr:from>
    <xdr:to>
      <xdr:col>81</xdr:col>
      <xdr:colOff>50800</xdr:colOff>
      <xdr:row>96</xdr:row>
      <xdr:rowOff>72118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69505"/>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167614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6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72118</xdr:rowOff>
    </xdr:from>
    <xdr:to>
      <xdr:col>76</xdr:col>
      <xdr:colOff>114300</xdr:colOff>
      <xdr:row>96</xdr:row>
      <xdr:rowOff>98696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31318"/>
          <a:ext cx="889000" cy="2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4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98696</xdr:rowOff>
    </xdr:from>
    <xdr:to>
      <xdr:col>71</xdr:col>
      <xdr:colOff>177800</xdr:colOff>
      <xdr:row>96</xdr:row>
      <xdr:rowOff>113159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57896"/>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32321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31376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69965</xdr:rowOff>
    </xdr:from>
    <xdr:to>
      <xdr:col>85</xdr:col>
      <xdr:colOff>177800</xdr:colOff>
      <xdr:row>96</xdr:row>
      <xdr:rowOff>115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92842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20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130955</xdr:rowOff>
    </xdr:from>
    <xdr:to>
      <xdr:col>81</xdr:col>
      <xdr:colOff>101600</xdr:colOff>
      <xdr:row>96</xdr:row>
      <xdr:rowOff>61105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77632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19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21318</xdr:rowOff>
    </xdr:from>
    <xdr:to>
      <xdr:col>76</xdr:col>
      <xdr:colOff>165100</xdr:colOff>
      <xdr:row>96</xdr:row>
      <xdr:rowOff>122918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48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139445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25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47896</xdr:rowOff>
    </xdr:from>
    <xdr:to>
      <xdr:col>72</xdr:col>
      <xdr:colOff>38100</xdr:colOff>
      <xdr:row>96</xdr:row>
      <xdr:rowOff>149496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166023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2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62359</xdr:rowOff>
    </xdr:from>
    <xdr:to>
      <xdr:col>67</xdr:col>
      <xdr:colOff>101600</xdr:colOff>
      <xdr:row>96</xdr:row>
      <xdr:rowOff>163959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9036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2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228,228</a:t>
          </a:r>
          <a:r>
            <a:rPr kumimoji="1" lang="ja-JP" altLang="ja-JP" sz="1100">
              <a:solidFill>
                <a:schemeClr val="dk1"/>
              </a:solidFill>
              <a:effectLst/>
              <a:latin typeface="+mn-lt"/>
              <a:ea typeface="+mn-ea"/>
              <a:cs typeface="+mn-cs"/>
            </a:rPr>
            <a:t>円となっている。本年度は庁舎等建設費の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により前年度と比較すると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令和６年度までは庁舎等建設事業が続くため各年度の事業費に応じて増加する見込みである。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201,796</a:t>
          </a:r>
          <a:r>
            <a:rPr kumimoji="1" lang="ja-JP" altLang="ja-JP" sz="1100">
              <a:solidFill>
                <a:schemeClr val="dk1"/>
              </a:solidFill>
              <a:effectLst/>
              <a:latin typeface="+mn-lt"/>
              <a:ea typeface="+mn-ea"/>
              <a:cs typeface="+mn-cs"/>
            </a:rPr>
            <a:t>円となっており、決算額全体の約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％を占める。類似団体平均を上回っているが、これは高齢化率（令和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月現在）が</a:t>
          </a:r>
          <a:r>
            <a:rPr kumimoji="1" lang="en-US" altLang="ja-JP" sz="1100">
              <a:solidFill>
                <a:schemeClr val="dk1"/>
              </a:solidFill>
              <a:effectLst/>
              <a:latin typeface="+mn-lt"/>
              <a:ea typeface="+mn-ea"/>
              <a:cs typeface="+mn-cs"/>
            </a:rPr>
            <a:t>40.08</a:t>
          </a:r>
          <a:r>
            <a:rPr kumimoji="1" lang="ja-JP" altLang="ja-JP" sz="1100">
              <a:solidFill>
                <a:schemeClr val="dk1"/>
              </a:solidFill>
              <a:effectLst/>
              <a:latin typeface="+mn-lt"/>
              <a:ea typeface="+mn-ea"/>
              <a:cs typeface="+mn-cs"/>
            </a:rPr>
            <a:t>％（県平均</a:t>
          </a:r>
          <a:r>
            <a:rPr kumimoji="1" lang="en-US" altLang="ja-JP" sz="1100">
              <a:solidFill>
                <a:schemeClr val="dk1"/>
              </a:solidFill>
              <a:effectLst/>
              <a:latin typeface="+mn-lt"/>
              <a:ea typeface="+mn-ea"/>
              <a:cs typeface="+mn-cs"/>
            </a:rPr>
            <a:t>28.13</a:t>
          </a:r>
          <a:r>
            <a:rPr kumimoji="1" lang="ja-JP" altLang="ja-JP" sz="1100">
              <a:solidFill>
                <a:schemeClr val="dk1"/>
              </a:solidFill>
              <a:effectLst/>
              <a:latin typeface="+mn-lt"/>
              <a:ea typeface="+mn-ea"/>
              <a:cs typeface="+mn-cs"/>
            </a:rPr>
            <a:t>％）と高いことなどから社会保障関係費が連動して高水準にあるためである。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71,967</a:t>
          </a:r>
          <a:r>
            <a:rPr kumimoji="1" lang="ja-JP" altLang="ja-JP" sz="1100">
              <a:solidFill>
                <a:schemeClr val="dk1"/>
              </a:solidFill>
              <a:effectLst/>
              <a:latin typeface="+mn-lt"/>
              <a:ea typeface="+mn-ea"/>
              <a:cs typeface="+mn-cs"/>
            </a:rPr>
            <a:t>円となっている。前年度と比較すると減少しているが、これは、</a:t>
          </a:r>
          <a:r>
            <a:rPr kumimoji="1" lang="ja-JP" altLang="en-US" sz="1100">
              <a:solidFill>
                <a:schemeClr val="dk1"/>
              </a:solidFill>
              <a:effectLst/>
              <a:latin typeface="+mn-lt"/>
              <a:ea typeface="+mn-ea"/>
              <a:cs typeface="+mn-cs"/>
            </a:rPr>
            <a:t>新型コロナウイルスワクチン接種事業費及び</a:t>
          </a:r>
          <a:r>
            <a:rPr kumimoji="1" lang="ja-JP" altLang="ja-JP" sz="1100">
              <a:solidFill>
                <a:schemeClr val="dk1"/>
              </a:solidFill>
              <a:effectLst/>
              <a:latin typeface="+mn-lt"/>
              <a:ea typeface="+mn-ea"/>
              <a:cs typeface="+mn-cs"/>
            </a:rPr>
            <a:t>くらて病院の関係支出（貸付金等）が減少したものである。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79,985</a:t>
          </a:r>
          <a:r>
            <a:rPr kumimoji="1" lang="ja-JP" altLang="ja-JP" sz="1100">
              <a:solidFill>
                <a:schemeClr val="dk1"/>
              </a:solidFill>
              <a:effectLst/>
              <a:latin typeface="+mn-lt"/>
              <a:ea typeface="+mn-ea"/>
              <a:cs typeface="+mn-cs"/>
            </a:rPr>
            <a:t>円で昨年に引き続き類似団体平均を上回っている。今後も大規模事業（新庁舎等建設事業・小学校統合事業）の財源とする新発債の償還が見込まれていることから、既発債の償還状況を考慮しながら、計画性のある起債発行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実質単年度収支は、令和元年度まで赤字となっているが、これは、庁舎等建設準備財源を特定目的基金に積み立てるため、財政調整基金を取崩したことが影響している。令和２年度</a:t>
          </a:r>
          <a:r>
            <a:rPr kumimoji="1" lang="ja-JP" altLang="en-US" sz="1050">
              <a:solidFill>
                <a:schemeClr val="dk1"/>
              </a:solidFill>
              <a:effectLst/>
              <a:latin typeface="+mn-lt"/>
              <a:ea typeface="+mn-ea"/>
              <a:cs typeface="+mn-cs"/>
            </a:rPr>
            <a:t>から令和４年度まで</a:t>
          </a:r>
          <a:r>
            <a:rPr kumimoji="1" lang="ja-JP" altLang="ja-JP" sz="1050">
              <a:solidFill>
                <a:schemeClr val="dk1"/>
              </a:solidFill>
              <a:effectLst/>
              <a:latin typeface="+mn-lt"/>
              <a:ea typeface="+mn-ea"/>
              <a:cs typeface="+mn-cs"/>
            </a:rPr>
            <a:t>は３か年連続で黒字となっている</a:t>
          </a:r>
          <a:r>
            <a:rPr kumimoji="1" lang="ja-JP" altLang="en-US" sz="1050">
              <a:solidFill>
                <a:schemeClr val="dk1"/>
              </a:solidFill>
              <a:effectLst/>
              <a:latin typeface="+mn-lt"/>
              <a:ea typeface="+mn-ea"/>
              <a:cs typeface="+mn-cs"/>
            </a:rPr>
            <a:t>が、令和５年度は赤字となっている</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これは単年度収支の赤字が影響している。</a:t>
          </a:r>
          <a:endParaRPr lang="ja-JP" altLang="ja-JP" sz="1050">
            <a:effectLst/>
          </a:endParaRPr>
        </a:p>
        <a:p>
          <a:r>
            <a:rPr kumimoji="1" lang="ja-JP" altLang="ja-JP" sz="1050">
              <a:solidFill>
                <a:schemeClr val="dk1"/>
              </a:solidFill>
              <a:effectLst/>
              <a:latin typeface="+mn-lt"/>
              <a:ea typeface="+mn-ea"/>
              <a:cs typeface="+mn-cs"/>
            </a:rPr>
            <a:t>また、令和３年度以降の実質収支額が急増した要因は、普通交付税の増加に伴うものである。なお、財政調整基金残高は、歳計剰余金の２分の１を下らない額を積み立てた結果、令和</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年度末残高は約</a:t>
          </a:r>
          <a:r>
            <a:rPr kumimoji="1" lang="en-US" altLang="ja-JP" sz="1050">
              <a:solidFill>
                <a:schemeClr val="dk1"/>
              </a:solidFill>
              <a:effectLst/>
              <a:latin typeface="+mn-lt"/>
              <a:ea typeface="+mn-ea"/>
              <a:cs typeface="+mn-cs"/>
            </a:rPr>
            <a:t>17.0</a:t>
          </a:r>
          <a:r>
            <a:rPr kumimoji="1" lang="ja-JP" altLang="ja-JP" sz="1050">
              <a:solidFill>
                <a:schemeClr val="dk1"/>
              </a:solidFill>
              <a:effectLst/>
              <a:latin typeface="+mn-lt"/>
              <a:ea typeface="+mn-ea"/>
              <a:cs typeface="+mn-cs"/>
            </a:rPr>
            <a:t>億円となり、前年度と比較して約</a:t>
          </a:r>
          <a:r>
            <a:rPr kumimoji="1" lang="en-US" altLang="ja-JP" sz="1050">
              <a:solidFill>
                <a:schemeClr val="dk1"/>
              </a:solidFill>
              <a:effectLst/>
              <a:latin typeface="+mn-lt"/>
              <a:ea typeface="+mn-ea"/>
              <a:cs typeface="+mn-cs"/>
            </a:rPr>
            <a:t>3.6</a:t>
          </a:r>
          <a:r>
            <a:rPr kumimoji="1" lang="ja-JP" altLang="ja-JP" sz="1050">
              <a:solidFill>
                <a:schemeClr val="dk1"/>
              </a:solidFill>
              <a:effectLst/>
              <a:latin typeface="+mn-lt"/>
              <a:ea typeface="+mn-ea"/>
              <a:cs typeface="+mn-cs"/>
            </a:rPr>
            <a:t>億円増加している。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全会計において黒字であり、連結実質赤字比率は生じていない。令和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年度の連結実質</a:t>
          </a:r>
          <a:r>
            <a:rPr kumimoji="1" lang="ja-JP" altLang="en-US" sz="1100">
              <a:solidFill>
                <a:schemeClr val="dk1"/>
              </a:solidFill>
              <a:effectLst/>
              <a:latin typeface="+mn-lt"/>
              <a:ea typeface="+mn-ea"/>
              <a:cs typeface="+mn-cs"/>
            </a:rPr>
            <a:t>赤字比率</a:t>
          </a:r>
          <a:r>
            <a:rPr kumimoji="1" lang="ja-JP" altLang="ja-JP" sz="1100">
              <a:solidFill>
                <a:schemeClr val="dk1"/>
              </a:solidFill>
              <a:effectLst/>
              <a:latin typeface="+mn-lt"/>
              <a:ea typeface="+mn-ea"/>
              <a:cs typeface="+mn-cs"/>
            </a:rPr>
            <a:t>は前年度と比較して</a:t>
          </a:r>
          <a:r>
            <a:rPr kumimoji="1" lang="en-US" altLang="ja-JP" sz="1100">
              <a:solidFill>
                <a:schemeClr val="dk1"/>
              </a:solidFill>
              <a:effectLst/>
              <a:latin typeface="+mn-lt"/>
              <a:ea typeface="+mn-ea"/>
              <a:cs typeface="+mn-cs"/>
            </a:rPr>
            <a:t>6.92%</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17.72%</a:t>
          </a:r>
          <a:r>
            <a:rPr kumimoji="1" lang="ja-JP" altLang="ja-JP" sz="1100">
              <a:solidFill>
                <a:schemeClr val="dk1"/>
              </a:solidFill>
              <a:effectLst/>
              <a:latin typeface="+mn-lt"/>
              <a:ea typeface="+mn-ea"/>
              <a:cs typeface="+mn-cs"/>
            </a:rPr>
            <a:t>となった。このうち、一般会計</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は前年度と比較して</a:t>
          </a:r>
          <a:r>
            <a:rPr kumimoji="1" lang="en-US" altLang="ja-JP" sz="1100">
              <a:solidFill>
                <a:schemeClr val="dk1"/>
              </a:solidFill>
              <a:effectLst/>
              <a:latin typeface="+mn-lt"/>
              <a:ea typeface="+mn-ea"/>
              <a:cs typeface="+mn-cs"/>
            </a:rPr>
            <a:t>7.33%</a:t>
          </a:r>
          <a:r>
            <a:rPr kumimoji="1" lang="ja-JP" altLang="en-US"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6.97%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なお、国民健康保険事業特別会計は、平成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年度まで慢性的に赤字状態であったが、平成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年度以降は黒字に転じている。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325</a:t>
          </a:r>
          <a:r>
            <a:rPr kumimoji="1" lang="ja-JP" altLang="ja-JP" sz="1100">
              <a:solidFill>
                <a:schemeClr val="dk1"/>
              </a:solidFill>
              <a:effectLst/>
              <a:latin typeface="+mn-lt"/>
              <a:ea typeface="+mn-ea"/>
              <a:cs typeface="+mn-cs"/>
            </a:rPr>
            <a:t>百万円で前年度と比較して</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百万円の減となっている。これは、元利償還金は</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百万円増加しているものの、過疎対策事業債などの有利な財源を中心に借り入れているため算入公債費等も</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百万円増加し、最終的な分子は減少したものである。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将来負担比率の分子は、△</a:t>
          </a:r>
          <a:r>
            <a:rPr kumimoji="1" lang="en-US" altLang="ja-JP" sz="1100">
              <a:solidFill>
                <a:schemeClr val="dk1"/>
              </a:solidFill>
              <a:effectLst/>
              <a:latin typeface="+mn-lt"/>
              <a:ea typeface="+mn-ea"/>
              <a:cs typeface="+mn-cs"/>
            </a:rPr>
            <a:t>2,691</a:t>
          </a:r>
          <a:r>
            <a:rPr kumimoji="1" lang="ja-JP" altLang="ja-JP" sz="1100">
              <a:solidFill>
                <a:schemeClr val="dk1"/>
              </a:solidFill>
              <a:effectLst/>
              <a:latin typeface="+mn-lt"/>
              <a:ea typeface="+mn-ea"/>
              <a:cs typeface="+mn-cs"/>
            </a:rPr>
            <a:t>百万円で前年度に引き続きマイナスとなっている。</a:t>
          </a:r>
          <a:endParaRPr lang="ja-JP" altLang="ja-JP" sz="1400">
            <a:effectLst/>
          </a:endParaRPr>
        </a:p>
        <a:p>
          <a:r>
            <a:rPr kumimoji="1" lang="ja-JP" altLang="ja-JP" sz="1100">
              <a:solidFill>
                <a:schemeClr val="dk1"/>
              </a:solidFill>
              <a:effectLst/>
              <a:latin typeface="+mn-lt"/>
              <a:ea typeface="+mn-ea"/>
              <a:cs typeface="+mn-cs"/>
            </a:rPr>
            <a:t>将来負担額は、前年度と比較して</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している。これは、一般会計等に係る地方債の現在高が</a:t>
          </a:r>
          <a:r>
            <a:rPr kumimoji="1" lang="en-US" altLang="ja-JP" sz="1100">
              <a:solidFill>
                <a:schemeClr val="dk1"/>
              </a:solidFill>
              <a:effectLst/>
              <a:latin typeface="+mn-lt"/>
              <a:ea typeface="+mn-ea"/>
              <a:cs typeface="+mn-cs"/>
            </a:rPr>
            <a:t>235</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円増、</a:t>
          </a:r>
          <a:r>
            <a:rPr kumimoji="1" lang="ja-JP" altLang="ja-JP" sz="1100">
              <a:solidFill>
                <a:schemeClr val="dk1"/>
              </a:solidFill>
              <a:effectLst/>
              <a:latin typeface="+mn-lt"/>
              <a:ea typeface="+mn-ea"/>
              <a:cs typeface="+mn-cs"/>
            </a:rPr>
            <a:t>設立法人の負債額等負担見込額（くらて病院の繰越欠損金）が</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百万円増加したことなどによるものである。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・一般会計の歳計剰余金処分などにより</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百万円を財政調整基金に積み立てたことや、ふるさと応援基金が</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百万円増加したことなどにより、基金全体としては</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・財政調整基金は、経済事情の著しい変動、災害により生じた経費等により財源が著しく不足する場合は取り崩すとこととしている。</a:t>
          </a:r>
          <a:endParaRPr lang="ja-JP" altLang="ja-JP" sz="1400">
            <a:effectLst/>
          </a:endParaRPr>
        </a:p>
        <a:p>
          <a:r>
            <a:rPr kumimoji="1" lang="ja-JP" altLang="ja-JP" sz="1100">
              <a:solidFill>
                <a:schemeClr val="dk1"/>
              </a:solidFill>
              <a:effectLst/>
              <a:latin typeface="+mn-lt"/>
              <a:ea typeface="+mn-ea"/>
              <a:cs typeface="+mn-cs"/>
            </a:rPr>
            <a:t>・その他の基金のうち公共施設等整備基金は、新庁舎建設事業の財源として取り崩すため、令和６年度末にかけて大幅に減少する見込みである。</a:t>
          </a:r>
          <a:endParaRPr lang="ja-JP" altLang="ja-JP" sz="1400">
            <a:effectLst/>
          </a:endParaRPr>
        </a:p>
        <a:p>
          <a:r>
            <a:rPr kumimoji="1" lang="ja-JP" altLang="ja-JP" sz="1100">
              <a:solidFill>
                <a:schemeClr val="dk1"/>
              </a:solidFill>
              <a:effectLst/>
              <a:latin typeface="+mn-lt"/>
              <a:ea typeface="+mn-ea"/>
              <a:cs typeface="+mn-cs"/>
            </a:rPr>
            <a:t>・その他の特定目的基金は、中期的に大幅に増減することはないと見込んでいる。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・かんがい施設維持管理運営基金：農業用排水施設（ポンプ場等）の維持管理及び施設更新費</a:t>
          </a:r>
          <a:endParaRPr lang="ja-JP" altLang="ja-JP" sz="1400">
            <a:effectLst/>
          </a:endParaRPr>
        </a:p>
        <a:p>
          <a:r>
            <a:rPr kumimoji="1" lang="ja-JP" altLang="ja-JP" sz="1100">
              <a:solidFill>
                <a:schemeClr val="dk1"/>
              </a:solidFill>
              <a:effectLst/>
              <a:latin typeface="+mn-lt"/>
              <a:ea typeface="+mn-ea"/>
              <a:cs typeface="+mn-cs"/>
            </a:rPr>
            <a:t>・谷山池パイプライン水利施設維持管理運営基金：農業用水利施設の維持管理及び施設更新費</a:t>
          </a:r>
          <a:endParaRPr lang="ja-JP" altLang="ja-JP" sz="1400">
            <a:effectLst/>
          </a:endParaRPr>
        </a:p>
        <a:p>
          <a:r>
            <a:rPr kumimoji="1" lang="ja-JP" altLang="ja-JP" sz="1100">
              <a:solidFill>
                <a:schemeClr val="dk1"/>
              </a:solidFill>
              <a:effectLst/>
              <a:latin typeface="+mn-lt"/>
              <a:ea typeface="+mn-ea"/>
              <a:cs typeface="+mn-cs"/>
            </a:rPr>
            <a:t>・公共施設等整備基金：公共施設又は公用施設の整備費及びや大規模な修繕費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・ふるさと応援基金：令和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年度分寄附金</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百万円を積み立てたことによる増（目的事業への取崩し額は</a:t>
          </a:r>
          <a:r>
            <a:rPr kumimoji="1" lang="ja-JP" altLang="en-US" sz="1100">
              <a:solidFill>
                <a:schemeClr val="dk1"/>
              </a:solidFill>
              <a:effectLst/>
              <a:latin typeface="+mn-lt"/>
              <a:ea typeface="+mn-ea"/>
              <a:cs typeface="+mn-cs"/>
            </a:rPr>
            <a:t>なし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・過疎地域自立促進特別事業基金：過疎債ソフト基金積立分</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百万円を積み立てたことによる増（目的事業への取崩し額は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・かんがい施設維持管理運営基金：農業水利施設の維持費等に</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百万円充当したことによる減（積立額は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・公共施設等整備基金：庁舎の建設事業に</a:t>
          </a:r>
          <a:r>
            <a:rPr kumimoji="1" lang="en-US" altLang="ja-JP" sz="1100">
              <a:solidFill>
                <a:schemeClr val="dk1"/>
              </a:solidFill>
              <a:effectLst/>
              <a:latin typeface="+mn-lt"/>
              <a:ea typeface="+mn-ea"/>
              <a:cs typeface="+mn-cs"/>
            </a:rPr>
            <a:t>181</a:t>
          </a:r>
          <a:r>
            <a:rPr kumimoji="1" lang="ja-JP" altLang="en-US" sz="1100">
              <a:solidFill>
                <a:schemeClr val="dk1"/>
              </a:solidFill>
              <a:effectLst/>
              <a:latin typeface="+mn-lt"/>
              <a:ea typeface="+mn-ea"/>
              <a:cs typeface="+mn-cs"/>
            </a:rPr>
            <a:t>百万円充当したことによる減（積立額は</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・その他の特定目的基金は、中期的に大幅に増減することはないと見込んでいる。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・財政調整基金は、前年と比較して</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百万円増加した。主な要因は、歳計剰余金処分による積み立てである。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・財政調整基金は、年度間の財源調整機能や予算編成における財源不足への対応も必要なため、概ね</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億円程度の基金残高を維持できるように努める。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・減債基金は、前年と比較して</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した。これは、</a:t>
          </a:r>
          <a:r>
            <a:rPr lang="ja-JP" altLang="ja-JP" sz="1100">
              <a:solidFill>
                <a:schemeClr val="dk1"/>
              </a:solidFill>
              <a:effectLst/>
              <a:latin typeface="+mn-lt"/>
              <a:ea typeface="+mn-ea"/>
              <a:cs typeface="+mn-cs"/>
            </a:rPr>
            <a:t>将来的に見込まれる庁舎等建設事業や小学校統合事業などの大規模事業に係る地方債の償還に備えるため</a:t>
          </a:r>
          <a:r>
            <a:rPr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・元利償還金の年度間の負担を平準化するため、計画的な減債基金の取崩しを予定している。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11168688</v>
      </c>
      <c r="BO4" s="449"/>
      <c r="BP4" s="449"/>
      <c r="BQ4" s="449"/>
      <c r="BR4" s="449"/>
      <c r="BS4" s="449"/>
      <c r="BT4" s="449"/>
      <c r="BU4" s="450"/>
      <c r="BV4" s="448">
        <v>9424226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14.3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10807463</v>
      </c>
      <c r="BO5" s="420"/>
      <c r="BP5" s="420"/>
      <c r="BQ5" s="420"/>
      <c r="BR5" s="420"/>
      <c r="BS5" s="420"/>
      <c r="BT5" s="420"/>
      <c r="BU5" s="421"/>
      <c r="BV5" s="419">
        <v>8690759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94.3</v>
      </c>
      <c r="CU5" s="417"/>
      <c r="CV5" s="417"/>
      <c r="CW5" s="417"/>
      <c r="CX5" s="417"/>
      <c r="CY5" s="417"/>
      <c r="CZ5" s="417"/>
      <c r="DA5" s="418"/>
      <c r="DB5" s="416">
        <v>91.9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361225</v>
      </c>
      <c r="BO6" s="420"/>
      <c r="BP6" s="420"/>
      <c r="BQ6" s="420"/>
      <c r="BR6" s="420"/>
      <c r="BS6" s="420"/>
      <c r="BT6" s="420"/>
      <c r="BU6" s="421"/>
      <c r="BV6" s="419">
        <v>733467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v>
      </c>
      <c r="CU6" s="563"/>
      <c r="CV6" s="563"/>
      <c r="CW6" s="563"/>
      <c r="CX6" s="563"/>
      <c r="CY6" s="563"/>
      <c r="CZ6" s="563"/>
      <c r="DA6" s="564"/>
      <c r="DB6" s="562">
        <v>93.3</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v>
      </c>
      <c r="BO7" s="420"/>
      <c r="BP7" s="420"/>
      <c r="BQ7" s="420"/>
      <c r="BR7" s="420"/>
      <c r="BS7" s="420"/>
      <c r="BT7" s="420"/>
      <c r="BU7" s="421"/>
      <c r="BV7" s="419">
        <v>18444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5180616</v>
      </c>
      <c r="CU7" s="420"/>
      <c r="CV7" s="420"/>
      <c r="CW7" s="420"/>
      <c r="CX7" s="420"/>
      <c r="CY7" s="420"/>
      <c r="CZ7" s="420"/>
      <c r="DA7" s="421"/>
      <c r="DB7" s="419">
        <v>4998696</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361223</v>
      </c>
      <c r="BO8" s="420"/>
      <c r="BP8" s="420"/>
      <c r="BQ8" s="420"/>
      <c r="BR8" s="420"/>
      <c r="BS8" s="420"/>
      <c r="BT8" s="420"/>
      <c r="BU8" s="421"/>
      <c r="BV8" s="419">
        <v>715023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0.42</v>
      </c>
      <c r="CU8" s="523"/>
      <c r="CV8" s="523"/>
      <c r="CW8" s="523"/>
      <c r="CX8" s="523"/>
      <c r="CY8" s="523"/>
      <c r="CZ8" s="523"/>
      <c r="DA8" s="524"/>
      <c r="DB8" s="522">
        <v>0.44</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15080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-353800</v>
      </c>
      <c r="BO9" s="420"/>
      <c r="BP9" s="420"/>
      <c r="BQ9" s="420"/>
      <c r="BR9" s="420"/>
      <c r="BS9" s="420"/>
      <c r="BT9" s="420"/>
      <c r="BU9" s="421"/>
      <c r="BV9" s="419">
        <v>139528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14.9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16007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958</v>
      </c>
      <c r="BO10" s="420"/>
      <c r="BP10" s="420"/>
      <c r="BQ10" s="420"/>
      <c r="BR10" s="420"/>
      <c r="BS10" s="420"/>
      <c r="BT10" s="420"/>
      <c r="BU10" s="421"/>
      <c r="BV10" s="419">
        <v>1066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14998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14726</v>
      </c>
      <c r="S13" s="507"/>
      <c r="T13" s="507"/>
      <c r="U13" s="507"/>
      <c r="V13" s="508"/>
      <c r="W13" s="509" t="s">
        <v>131</v>
      </c>
      <c r="X13" s="405"/>
      <c r="Y13" s="405"/>
      <c r="Z13" s="405"/>
      <c r="AA13" s="405"/>
      <c r="AB13" s="406"/>
      <c r="AC13" s="372">
        <v>270</v>
      </c>
      <c r="AD13" s="373"/>
      <c r="AE13" s="373"/>
      <c r="AF13" s="373"/>
      <c r="AG13" s="374"/>
      <c r="AH13" s="372">
        <v>310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-352842</v>
      </c>
      <c r="BO13" s="420"/>
      <c r="BP13" s="420"/>
      <c r="BQ13" s="420"/>
      <c r="BR13" s="420"/>
      <c r="BS13" s="420"/>
      <c r="BT13" s="420"/>
      <c r="BU13" s="421"/>
      <c r="BV13" s="419">
        <v>140594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7.7</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15172</v>
      </c>
      <c r="S14" s="507"/>
      <c r="T14" s="507"/>
      <c r="U14" s="507"/>
      <c r="V14" s="508"/>
      <c r="W14" s="510"/>
      <c r="X14" s="408"/>
      <c r="Y14" s="408"/>
      <c r="Z14" s="408"/>
      <c r="AA14" s="408"/>
      <c r="AB14" s="409"/>
      <c r="AC14" s="499">
        <v>4.0999999999999996</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14939</v>
      </c>
      <c r="S15" s="507"/>
      <c r="T15" s="507"/>
      <c r="U15" s="507"/>
      <c r="V15" s="508"/>
      <c r="W15" s="509" t="s">
        <v>137</v>
      </c>
      <c r="X15" s="405"/>
      <c r="Y15" s="405"/>
      <c r="Z15" s="405"/>
      <c r="AA15" s="405"/>
      <c r="AB15" s="406"/>
      <c r="AC15" s="372">
        <v>2250</v>
      </c>
      <c r="AD15" s="373"/>
      <c r="AE15" s="373"/>
      <c r="AF15" s="373"/>
      <c r="AG15" s="374"/>
      <c r="AH15" s="372">
        <v>2412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1911942</v>
      </c>
      <c r="BO15" s="449"/>
      <c r="BP15" s="449"/>
      <c r="BQ15" s="449"/>
      <c r="BR15" s="449"/>
      <c r="BS15" s="449"/>
      <c r="BT15" s="449"/>
      <c r="BU15" s="450"/>
      <c r="BV15" s="448">
        <v>1876600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34</v>
      </c>
      <c r="AD16" s="500"/>
      <c r="AE16" s="500"/>
      <c r="AF16" s="500"/>
      <c r="AG16" s="501"/>
      <c r="AH16" s="499">
        <v>34.299999999999997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4646410</v>
      </c>
      <c r="BO16" s="420"/>
      <c r="BP16" s="420"/>
      <c r="BQ16" s="420"/>
      <c r="BR16" s="420"/>
      <c r="BS16" s="420"/>
      <c r="BT16" s="420"/>
      <c r="BU16" s="421"/>
      <c r="BV16" s="419">
        <v>4427366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4097</v>
      </c>
      <c r="AD17" s="373"/>
      <c r="AE17" s="373"/>
      <c r="AF17" s="373"/>
      <c r="AG17" s="374"/>
      <c r="AH17" s="372">
        <v>4303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2407679</v>
      </c>
      <c r="BO17" s="420"/>
      <c r="BP17" s="420"/>
      <c r="BQ17" s="420"/>
      <c r="BR17" s="420"/>
      <c r="BS17" s="420"/>
      <c r="BT17" s="420"/>
      <c r="BU17" s="421"/>
      <c r="BV17" s="419">
        <v>2369505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35.6</v>
      </c>
      <c r="M18" s="472"/>
      <c r="N18" s="472"/>
      <c r="O18" s="472"/>
      <c r="P18" s="472"/>
      <c r="Q18" s="472"/>
      <c r="R18" s="473"/>
      <c r="S18" s="473"/>
      <c r="T18" s="473"/>
      <c r="U18" s="473"/>
      <c r="V18" s="474"/>
      <c r="W18" s="490"/>
      <c r="X18" s="491"/>
      <c r="Y18" s="491"/>
      <c r="Z18" s="491"/>
      <c r="AA18" s="491"/>
      <c r="AB18" s="515"/>
      <c r="AC18" s="389">
        <v>61.9</v>
      </c>
      <c r="AD18" s="390"/>
      <c r="AE18" s="390"/>
      <c r="AF18" s="390"/>
      <c r="AG18" s="475"/>
      <c r="AH18" s="389">
        <v>61.3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4939379</v>
      </c>
      <c r="BO18" s="420"/>
      <c r="BP18" s="420"/>
      <c r="BQ18" s="420"/>
      <c r="BR18" s="420"/>
      <c r="BS18" s="420"/>
      <c r="BT18" s="420"/>
      <c r="BU18" s="421"/>
      <c r="BV18" s="419">
        <v>4631652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424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6415299</v>
      </c>
      <c r="BO19" s="420"/>
      <c r="BP19" s="420"/>
      <c r="BQ19" s="420"/>
      <c r="BR19" s="420"/>
      <c r="BS19" s="420"/>
      <c r="BT19" s="420"/>
      <c r="BU19" s="421"/>
      <c r="BV19" s="419">
        <v>6110775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6263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13906943</v>
      </c>
      <c r="BO22" s="449"/>
      <c r="BP22" s="449"/>
      <c r="BQ22" s="449"/>
      <c r="BR22" s="449"/>
      <c r="BS22" s="449"/>
      <c r="BT22" s="449"/>
      <c r="BU22" s="450"/>
      <c r="BV22" s="448">
        <v>13616675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13133489</v>
      </c>
      <c r="BO23" s="420"/>
      <c r="BP23" s="420"/>
      <c r="BQ23" s="420"/>
      <c r="BR23" s="420"/>
      <c r="BS23" s="420"/>
      <c r="BT23" s="420"/>
      <c r="BU23" s="421"/>
      <c r="BV23" s="419">
        <v>13210199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6980</v>
      </c>
      <c r="R24" s="373"/>
      <c r="S24" s="373"/>
      <c r="T24" s="373"/>
      <c r="U24" s="373"/>
      <c r="V24" s="374"/>
      <c r="W24" s="462"/>
      <c r="X24" s="399"/>
      <c r="Y24" s="400"/>
      <c r="Z24" s="375" t="s">
        <v>162</v>
      </c>
      <c r="AA24" s="376"/>
      <c r="AB24" s="376"/>
      <c r="AC24" s="376"/>
      <c r="AD24" s="376"/>
      <c r="AE24" s="376"/>
      <c r="AF24" s="376"/>
      <c r="AG24" s="377"/>
      <c r="AH24" s="372">
        <v>116</v>
      </c>
      <c r="AI24" s="373"/>
      <c r="AJ24" s="373"/>
      <c r="AK24" s="373"/>
      <c r="AL24" s="374"/>
      <c r="AM24" s="372">
        <v>336980</v>
      </c>
      <c r="AN24" s="373"/>
      <c r="AO24" s="373"/>
      <c r="AP24" s="373"/>
      <c r="AQ24" s="373"/>
      <c r="AR24" s="374"/>
      <c r="AS24" s="372">
        <v>2905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11259032</v>
      </c>
      <c r="BO24" s="420"/>
      <c r="BP24" s="420"/>
      <c r="BQ24" s="420"/>
      <c r="BR24" s="420"/>
      <c r="BS24" s="420"/>
      <c r="BT24" s="420"/>
      <c r="BU24" s="421"/>
      <c r="BV24" s="419">
        <v>10710181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1132935</v>
      </c>
      <c r="BO25" s="449"/>
      <c r="BP25" s="449"/>
      <c r="BQ25" s="449"/>
      <c r="BR25" s="449"/>
      <c r="BS25" s="449"/>
      <c r="BT25" s="449"/>
      <c r="BU25" s="450"/>
      <c r="BV25" s="448">
        <v>577394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5580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3080</v>
      </c>
      <c r="R27" s="373"/>
      <c r="S27" s="373"/>
      <c r="T27" s="373"/>
      <c r="U27" s="373"/>
      <c r="V27" s="374"/>
      <c r="W27" s="462"/>
      <c r="X27" s="399"/>
      <c r="Y27" s="400"/>
      <c r="Z27" s="375" t="s">
        <v>172</v>
      </c>
      <c r="AA27" s="376"/>
      <c r="AB27" s="376"/>
      <c r="AC27" s="376"/>
      <c r="AD27" s="376"/>
      <c r="AE27" s="376"/>
      <c r="AF27" s="376"/>
      <c r="AG27" s="377"/>
      <c r="AH27" s="372">
        <v>1</v>
      </c>
      <c r="AI27" s="373"/>
      <c r="AJ27" s="373"/>
      <c r="AK27" s="373"/>
      <c r="AL27" s="374"/>
      <c r="AM27" s="372" t="s">
        <v>169</v>
      </c>
      <c r="AN27" s="373"/>
      <c r="AO27" s="373"/>
      <c r="AP27" s="373"/>
      <c r="AQ27" s="373"/>
      <c r="AR27" s="374"/>
      <c r="AS27" s="372" t="s">
        <v>169</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2580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1699337</v>
      </c>
      <c r="BO28" s="449"/>
      <c r="BP28" s="449"/>
      <c r="BQ28" s="449"/>
      <c r="BR28" s="449"/>
      <c r="BS28" s="449"/>
      <c r="BT28" s="449"/>
      <c r="BU28" s="450"/>
      <c r="BV28" s="448">
        <v>1338379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11</v>
      </c>
      <c r="M29" s="373"/>
      <c r="N29" s="373"/>
      <c r="O29" s="373"/>
      <c r="P29" s="374"/>
      <c r="Q29" s="372">
        <v>2430</v>
      </c>
      <c r="R29" s="373"/>
      <c r="S29" s="373"/>
      <c r="T29" s="373"/>
      <c r="U29" s="373"/>
      <c r="V29" s="374"/>
      <c r="W29" s="463"/>
      <c r="X29" s="464"/>
      <c r="Y29" s="465"/>
      <c r="Z29" s="375" t="s">
        <v>178</v>
      </c>
      <c r="AA29" s="376"/>
      <c r="AB29" s="376"/>
      <c r="AC29" s="376"/>
      <c r="AD29" s="376"/>
      <c r="AE29" s="376"/>
      <c r="AF29" s="376"/>
      <c r="AG29" s="377"/>
      <c r="AH29" s="372">
        <v>117</v>
      </c>
      <c r="AI29" s="373"/>
      <c r="AJ29" s="373"/>
      <c r="AK29" s="373"/>
      <c r="AL29" s="374"/>
      <c r="AM29" s="372">
        <v>339532</v>
      </c>
      <c r="AN29" s="373"/>
      <c r="AO29" s="373"/>
      <c r="AP29" s="373"/>
      <c r="AQ29" s="373"/>
      <c r="AR29" s="374"/>
      <c r="AS29" s="372">
        <v>2902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551887</v>
      </c>
      <c r="BO29" s="420"/>
      <c r="BP29" s="420"/>
      <c r="BQ29" s="420"/>
      <c r="BR29" s="420"/>
      <c r="BS29" s="420"/>
      <c r="BT29" s="420"/>
      <c r="BU29" s="421"/>
      <c r="BV29" s="419">
        <v>360884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5843683</v>
      </c>
      <c r="BO30" s="454"/>
      <c r="BP30" s="454"/>
      <c r="BQ30" s="454"/>
      <c r="BR30" s="454"/>
      <c r="BS30" s="454"/>
      <c r="BT30" s="454"/>
      <c r="BU30" s="455"/>
      <c r="BV30" s="453">
        <v>5691421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IF('各会計、関係団体の財政状況及び健全化判断比率'!B30="","",'各会計、関係団体の財政状況及び健全化判断比率'!B30)</f>
        <v>鞍手町水道事業会計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福岡県後期高齢者医療広域連合(一般会計)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くらて病院</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IF('各会計、関係団体の財政状況及び健全化判断比率'!B31="","",'各会計、関係団体の財政状況及び健全化判断比率'!B31)</f>
        <v>鞍手町下水道事業会計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福岡県後期高齢者医療広域連合（後期高齢者医療特別会計)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鞍手町かんがい施設維持管理運営費特別会計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福岡県介護保険広域連合(一般会計)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鞍手町谷山池パイプライン水利施設維持管理運営費特別会計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福岡県介護保険広域連合(介護保険事業特別会計)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地方独立行政法人くらて病院貸付金等特別会計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福岡県自治振興組合(一般会計)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福岡県自治振興組合(公文書館事業特別会計)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福岡県自治会館管理組合(一般会計)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直方・鞍手広域市町村圏事務組合(一般会計)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直方・鞍手広域市町村圏事務組合(休日等急患センター事業特別会計)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直方・鞍手広域市町村圏事務組合(消防事業特別会計)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Ol+0VVC5BVj6chd2vWYGAKRVFs049VSMLekxLVtoTuF3a3aDrXLi+BmD03Eu7Q8xYY5EHUmFedcxwxfmfESqw==" saltValue="dv3wM2muuKzF+cB9q82S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1903173</v>
      </c>
      <c r="S5" s="677"/>
      <c r="T5" s="677"/>
      <c r="U5" s="677"/>
      <c r="V5" s="677"/>
      <c r="W5" s="677"/>
      <c r="X5" s="677"/>
      <c r="Y5" s="702"/>
      <c r="Z5" s="715">
        <v>17</v>
      </c>
      <c r="AA5" s="715"/>
      <c r="AB5" s="715"/>
      <c r="AC5" s="715"/>
      <c r="AD5" s="716">
        <v>1903173</v>
      </c>
      <c r="AE5" s="716"/>
      <c r="AF5" s="716"/>
      <c r="AG5" s="716"/>
      <c r="AH5" s="716"/>
      <c r="AI5" s="716"/>
      <c r="AJ5" s="716"/>
      <c r="AK5" s="716"/>
      <c r="AL5" s="703">
        <v>36.6</v>
      </c>
      <c r="AM5" s="685"/>
      <c r="AN5" s="685"/>
      <c r="AO5" s="704"/>
      <c r="AP5" s="679" t="s">
        <v>217</v>
      </c>
      <c r="AQ5" s="680"/>
      <c r="AR5" s="680"/>
      <c r="AS5" s="680"/>
      <c r="AT5" s="680"/>
      <c r="AU5" s="680"/>
      <c r="AV5" s="680"/>
      <c r="AW5" s="680"/>
      <c r="AX5" s="680"/>
      <c r="AY5" s="680"/>
      <c r="AZ5" s="680"/>
      <c r="BA5" s="680"/>
      <c r="BB5" s="680"/>
      <c r="BC5" s="680"/>
      <c r="BD5" s="680"/>
      <c r="BE5" s="680"/>
      <c r="BF5" s="681"/>
      <c r="BG5" s="621">
        <v>1903173</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67181</v>
      </c>
      <c r="S6" s="622"/>
      <c r="T6" s="622"/>
      <c r="U6" s="622"/>
      <c r="V6" s="622"/>
      <c r="W6" s="622"/>
      <c r="X6" s="622"/>
      <c r="Y6" s="623"/>
      <c r="Z6" s="659">
        <v>0.6</v>
      </c>
      <c r="AA6" s="659"/>
      <c r="AB6" s="659"/>
      <c r="AC6" s="659"/>
      <c r="AD6" s="660">
        <v>67181</v>
      </c>
      <c r="AE6" s="660"/>
      <c r="AF6" s="660"/>
      <c r="AG6" s="660"/>
      <c r="AH6" s="660"/>
      <c r="AI6" s="660"/>
      <c r="AJ6" s="660"/>
      <c r="AK6" s="660"/>
      <c r="AL6" s="624">
        <v>1.3</v>
      </c>
      <c r="AM6" s="625"/>
      <c r="AN6" s="625"/>
      <c r="AO6" s="661"/>
      <c r="AP6" s="618" t="s">
        <v>222</v>
      </c>
      <c r="AQ6" s="619"/>
      <c r="AR6" s="619"/>
      <c r="AS6" s="619"/>
      <c r="AT6" s="619"/>
      <c r="AU6" s="619"/>
      <c r="AV6" s="619"/>
      <c r="AW6" s="619"/>
      <c r="AX6" s="619"/>
      <c r="AY6" s="619"/>
      <c r="AZ6" s="619"/>
      <c r="BA6" s="619"/>
      <c r="BB6" s="619"/>
      <c r="BC6" s="619"/>
      <c r="BD6" s="619"/>
      <c r="BE6" s="619"/>
      <c r="BF6" s="620"/>
      <c r="BG6" s="621">
        <v>1903173</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88009</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88009</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369</v>
      </c>
      <c r="S7" s="622"/>
      <c r="T7" s="622"/>
      <c r="U7" s="622"/>
      <c r="V7" s="622"/>
      <c r="W7" s="622"/>
      <c r="X7" s="622"/>
      <c r="Y7" s="623"/>
      <c r="Z7" s="659">
        <v>0</v>
      </c>
      <c r="AA7" s="659"/>
      <c r="AB7" s="659"/>
      <c r="AC7" s="659"/>
      <c r="AD7" s="660">
        <v>369</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709292</v>
      </c>
      <c r="BH7" s="622"/>
      <c r="BI7" s="622"/>
      <c r="BJ7" s="622"/>
      <c r="BK7" s="622"/>
      <c r="BL7" s="622"/>
      <c r="BM7" s="622"/>
      <c r="BN7" s="623"/>
      <c r="BO7" s="659">
        <v>37.299999999999997</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3422961</v>
      </c>
      <c r="CS7" s="622"/>
      <c r="CT7" s="622"/>
      <c r="CU7" s="622"/>
      <c r="CV7" s="622"/>
      <c r="CW7" s="622"/>
      <c r="CX7" s="622"/>
      <c r="CY7" s="623"/>
      <c r="CZ7" s="659">
        <v>31.7</v>
      </c>
      <c r="DA7" s="659"/>
      <c r="DB7" s="659"/>
      <c r="DC7" s="659"/>
      <c r="DD7" s="627">
        <v>1606645</v>
      </c>
      <c r="DE7" s="622"/>
      <c r="DF7" s="622"/>
      <c r="DG7" s="622"/>
      <c r="DH7" s="622"/>
      <c r="DI7" s="622"/>
      <c r="DJ7" s="622"/>
      <c r="DK7" s="622"/>
      <c r="DL7" s="622"/>
      <c r="DM7" s="622"/>
      <c r="DN7" s="622"/>
      <c r="DO7" s="622"/>
      <c r="DP7" s="623"/>
      <c r="DQ7" s="627">
        <v>964387</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7594</v>
      </c>
      <c r="S8" s="622"/>
      <c r="T8" s="622"/>
      <c r="U8" s="622"/>
      <c r="V8" s="622"/>
      <c r="W8" s="622"/>
      <c r="X8" s="622"/>
      <c r="Y8" s="623"/>
      <c r="Z8" s="659">
        <v>0.1</v>
      </c>
      <c r="AA8" s="659"/>
      <c r="AB8" s="659"/>
      <c r="AC8" s="659"/>
      <c r="AD8" s="660">
        <v>7594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24873</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3026533</v>
      </c>
      <c r="CS8" s="622"/>
      <c r="CT8" s="622"/>
      <c r="CU8" s="622"/>
      <c r="CV8" s="622"/>
      <c r="CW8" s="622"/>
      <c r="CX8" s="622"/>
      <c r="CY8" s="623"/>
      <c r="CZ8" s="659">
        <v>28</v>
      </c>
      <c r="DA8" s="659"/>
      <c r="DB8" s="659"/>
      <c r="DC8" s="659"/>
      <c r="DD8" s="627" t="s">
        <v>122</v>
      </c>
      <c r="DE8" s="622"/>
      <c r="DF8" s="622"/>
      <c r="DG8" s="622"/>
      <c r="DH8" s="622"/>
      <c r="DI8" s="622"/>
      <c r="DJ8" s="622"/>
      <c r="DK8" s="622"/>
      <c r="DL8" s="622"/>
      <c r="DM8" s="622"/>
      <c r="DN8" s="622"/>
      <c r="DO8" s="622"/>
      <c r="DP8" s="623"/>
      <c r="DQ8" s="627">
        <v>1772643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9365</v>
      </c>
      <c r="S9" s="622"/>
      <c r="T9" s="622"/>
      <c r="U9" s="622"/>
      <c r="V9" s="622"/>
      <c r="W9" s="622"/>
      <c r="X9" s="622"/>
      <c r="Y9" s="623"/>
      <c r="Z9" s="659">
        <v>0.1</v>
      </c>
      <c r="AA9" s="659"/>
      <c r="AB9" s="659"/>
      <c r="AC9" s="659"/>
      <c r="AD9" s="660">
        <v>9365</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540407</v>
      </c>
      <c r="BH9" s="622"/>
      <c r="BI9" s="622"/>
      <c r="BJ9" s="622"/>
      <c r="BK9" s="622"/>
      <c r="BL9" s="622"/>
      <c r="BM9" s="622"/>
      <c r="BN9" s="623"/>
      <c r="BO9" s="659">
        <v>28.4</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1079360</v>
      </c>
      <c r="CS9" s="622"/>
      <c r="CT9" s="622"/>
      <c r="CU9" s="622"/>
      <c r="CV9" s="622"/>
      <c r="CW9" s="622"/>
      <c r="CX9" s="622"/>
      <c r="CY9" s="623"/>
      <c r="CZ9" s="659">
        <v>10</v>
      </c>
      <c r="DA9" s="659"/>
      <c r="DB9" s="659"/>
      <c r="DC9" s="659"/>
      <c r="DD9" s="627">
        <v>23154</v>
      </c>
      <c r="DE9" s="622"/>
      <c r="DF9" s="622"/>
      <c r="DG9" s="622"/>
      <c r="DH9" s="622"/>
      <c r="DI9" s="622"/>
      <c r="DJ9" s="622"/>
      <c r="DK9" s="622"/>
      <c r="DL9" s="622"/>
      <c r="DM9" s="622"/>
      <c r="DN9" s="622"/>
      <c r="DO9" s="622"/>
      <c r="DP9" s="623"/>
      <c r="DQ9" s="627">
        <v>904031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47226</v>
      </c>
      <c r="BH10" s="622"/>
      <c r="BI10" s="622"/>
      <c r="BJ10" s="622"/>
      <c r="BK10" s="622"/>
      <c r="BL10" s="622"/>
      <c r="BM10" s="622"/>
      <c r="BN10" s="623"/>
      <c r="BO10" s="659">
        <v>2.5</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370474</v>
      </c>
      <c r="S11" s="622"/>
      <c r="T11" s="622"/>
      <c r="U11" s="622"/>
      <c r="V11" s="622"/>
      <c r="W11" s="622"/>
      <c r="X11" s="622"/>
      <c r="Y11" s="623"/>
      <c r="Z11" s="624">
        <v>3.3</v>
      </c>
      <c r="AA11" s="625"/>
      <c r="AB11" s="625"/>
      <c r="AC11" s="626"/>
      <c r="AD11" s="627">
        <v>370474</v>
      </c>
      <c r="AE11" s="622"/>
      <c r="AF11" s="622"/>
      <c r="AG11" s="622"/>
      <c r="AH11" s="622"/>
      <c r="AI11" s="622"/>
      <c r="AJ11" s="622"/>
      <c r="AK11" s="623"/>
      <c r="AL11" s="624">
        <v>7.1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96786</v>
      </c>
      <c r="BH11" s="622"/>
      <c r="BI11" s="622"/>
      <c r="BJ11" s="622"/>
      <c r="BK11" s="622"/>
      <c r="BL11" s="622"/>
      <c r="BM11" s="622"/>
      <c r="BN11" s="623"/>
      <c r="BO11" s="659">
        <v>5.0999999999999996</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221485</v>
      </c>
      <c r="CS11" s="622"/>
      <c r="CT11" s="622"/>
      <c r="CU11" s="622"/>
      <c r="CV11" s="622"/>
      <c r="CW11" s="622"/>
      <c r="CX11" s="622"/>
      <c r="CY11" s="623"/>
      <c r="CZ11" s="659">
        <v>2</v>
      </c>
      <c r="DA11" s="659"/>
      <c r="DB11" s="659"/>
      <c r="DC11" s="659"/>
      <c r="DD11" s="627">
        <v>13521</v>
      </c>
      <c r="DE11" s="622"/>
      <c r="DF11" s="622"/>
      <c r="DG11" s="622"/>
      <c r="DH11" s="622"/>
      <c r="DI11" s="622"/>
      <c r="DJ11" s="622"/>
      <c r="DK11" s="622"/>
      <c r="DL11" s="622"/>
      <c r="DM11" s="622"/>
      <c r="DN11" s="622"/>
      <c r="DO11" s="622"/>
      <c r="DP11" s="623"/>
      <c r="DQ11" s="627">
        <v>82393</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26342</v>
      </c>
      <c r="S12" s="622"/>
      <c r="T12" s="622"/>
      <c r="U12" s="622"/>
      <c r="V12" s="622"/>
      <c r="W12" s="622"/>
      <c r="X12" s="622"/>
      <c r="Y12" s="623"/>
      <c r="Z12" s="659">
        <v>0.2</v>
      </c>
      <c r="AA12" s="659"/>
      <c r="AB12" s="659"/>
      <c r="AC12" s="659"/>
      <c r="AD12" s="660">
        <v>26342</v>
      </c>
      <c r="AE12" s="660"/>
      <c r="AF12" s="660"/>
      <c r="AG12" s="660"/>
      <c r="AH12" s="660"/>
      <c r="AI12" s="660"/>
      <c r="AJ12" s="660"/>
      <c r="AK12" s="660"/>
      <c r="AL12" s="624">
        <v>0.5</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969604</v>
      </c>
      <c r="BH12" s="622"/>
      <c r="BI12" s="622"/>
      <c r="BJ12" s="622"/>
      <c r="BK12" s="622"/>
      <c r="BL12" s="622"/>
      <c r="BM12" s="622"/>
      <c r="BN12" s="623"/>
      <c r="BO12" s="659">
        <v>50.9</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49781</v>
      </c>
      <c r="CS12" s="622"/>
      <c r="CT12" s="622"/>
      <c r="CU12" s="622"/>
      <c r="CV12" s="622"/>
      <c r="CW12" s="622"/>
      <c r="CX12" s="622"/>
      <c r="CY12" s="623"/>
      <c r="CZ12" s="659">
        <v>0.5</v>
      </c>
      <c r="DA12" s="659"/>
      <c r="DB12" s="659"/>
      <c r="DC12" s="659"/>
      <c r="DD12" s="627">
        <v>6736</v>
      </c>
      <c r="DE12" s="622"/>
      <c r="DF12" s="622"/>
      <c r="DG12" s="622"/>
      <c r="DH12" s="622"/>
      <c r="DI12" s="622"/>
      <c r="DJ12" s="622"/>
      <c r="DK12" s="622"/>
      <c r="DL12" s="622"/>
      <c r="DM12" s="622"/>
      <c r="DN12" s="622"/>
      <c r="DO12" s="622"/>
      <c r="DP12" s="623"/>
      <c r="DQ12" s="627">
        <v>48379</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960596</v>
      </c>
      <c r="BH13" s="622"/>
      <c r="BI13" s="622"/>
      <c r="BJ13" s="622"/>
      <c r="BK13" s="622"/>
      <c r="BL13" s="622"/>
      <c r="BM13" s="622"/>
      <c r="BN13" s="623"/>
      <c r="BO13" s="659">
        <v>50.5</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712711</v>
      </c>
      <c r="CS13" s="622"/>
      <c r="CT13" s="622"/>
      <c r="CU13" s="622"/>
      <c r="CV13" s="622"/>
      <c r="CW13" s="622"/>
      <c r="CX13" s="622"/>
      <c r="CY13" s="623"/>
      <c r="CZ13" s="659">
        <v>6.6</v>
      </c>
      <c r="DA13" s="659"/>
      <c r="DB13" s="659"/>
      <c r="DC13" s="659"/>
      <c r="DD13" s="627">
        <v>290063</v>
      </c>
      <c r="DE13" s="622"/>
      <c r="DF13" s="622"/>
      <c r="DG13" s="622"/>
      <c r="DH13" s="622"/>
      <c r="DI13" s="622"/>
      <c r="DJ13" s="622"/>
      <c r="DK13" s="622"/>
      <c r="DL13" s="622"/>
      <c r="DM13" s="622"/>
      <c r="DN13" s="622"/>
      <c r="DO13" s="622"/>
      <c r="DP13" s="623"/>
      <c r="DQ13" s="627">
        <v>426681</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659</v>
      </c>
      <c r="S14" s="622"/>
      <c r="T14" s="622"/>
      <c r="U14" s="622"/>
      <c r="V14" s="622"/>
      <c r="W14" s="622"/>
      <c r="X14" s="622"/>
      <c r="Y14" s="623"/>
      <c r="Z14" s="659">
        <v>0</v>
      </c>
      <c r="AA14" s="659"/>
      <c r="AB14" s="659"/>
      <c r="AC14" s="659"/>
      <c r="AD14" s="660">
        <v>659</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59399</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303214</v>
      </c>
      <c r="CS14" s="622"/>
      <c r="CT14" s="622"/>
      <c r="CU14" s="622"/>
      <c r="CV14" s="622"/>
      <c r="CW14" s="622"/>
      <c r="CX14" s="622"/>
      <c r="CY14" s="623"/>
      <c r="CZ14" s="659">
        <v>2.8</v>
      </c>
      <c r="DA14" s="659"/>
      <c r="DB14" s="659"/>
      <c r="DC14" s="659"/>
      <c r="DD14" s="627">
        <v>22770</v>
      </c>
      <c r="DE14" s="622"/>
      <c r="DF14" s="622"/>
      <c r="DG14" s="622"/>
      <c r="DH14" s="622"/>
      <c r="DI14" s="622"/>
      <c r="DJ14" s="622"/>
      <c r="DK14" s="622"/>
      <c r="DL14" s="622"/>
      <c r="DM14" s="622"/>
      <c r="DN14" s="622"/>
      <c r="DO14" s="622"/>
      <c r="DP14" s="623"/>
      <c r="DQ14" s="627">
        <v>271927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164878</v>
      </c>
      <c r="BH15" s="622"/>
      <c r="BI15" s="622"/>
      <c r="BJ15" s="622"/>
      <c r="BK15" s="622"/>
      <c r="BL15" s="622"/>
      <c r="BM15" s="622"/>
      <c r="BN15" s="623"/>
      <c r="BO15" s="659">
        <v>8.6999999999999993</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684830</v>
      </c>
      <c r="CS15" s="622"/>
      <c r="CT15" s="622"/>
      <c r="CU15" s="622"/>
      <c r="CV15" s="622"/>
      <c r="CW15" s="622"/>
      <c r="CX15" s="622"/>
      <c r="CY15" s="623"/>
      <c r="CZ15" s="659">
        <v>6.3</v>
      </c>
      <c r="DA15" s="659"/>
      <c r="DB15" s="659"/>
      <c r="DC15" s="659"/>
      <c r="DD15" s="627">
        <v>34492</v>
      </c>
      <c r="DE15" s="622"/>
      <c r="DF15" s="622"/>
      <c r="DG15" s="622"/>
      <c r="DH15" s="622"/>
      <c r="DI15" s="622"/>
      <c r="DJ15" s="622"/>
      <c r="DK15" s="622"/>
      <c r="DL15" s="622"/>
      <c r="DM15" s="622"/>
      <c r="DN15" s="622"/>
      <c r="DO15" s="622"/>
      <c r="DP15" s="623"/>
      <c r="DQ15" s="627">
        <v>563098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11735</v>
      </c>
      <c r="S16" s="622"/>
      <c r="T16" s="622"/>
      <c r="U16" s="622"/>
      <c r="V16" s="622"/>
      <c r="W16" s="622"/>
      <c r="X16" s="622"/>
      <c r="Y16" s="623"/>
      <c r="Z16" s="659">
        <v>0.1</v>
      </c>
      <c r="AA16" s="659"/>
      <c r="AB16" s="659"/>
      <c r="AC16" s="659"/>
      <c r="AD16" s="660">
        <v>11735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18958</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8073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40521</v>
      </c>
      <c r="S17" s="622"/>
      <c r="T17" s="622"/>
      <c r="U17" s="622"/>
      <c r="V17" s="622"/>
      <c r="W17" s="622"/>
      <c r="X17" s="622"/>
      <c r="Y17" s="623"/>
      <c r="Z17" s="659">
        <v>0.4</v>
      </c>
      <c r="AA17" s="659"/>
      <c r="AB17" s="659"/>
      <c r="AC17" s="659"/>
      <c r="AD17" s="660">
        <v>40521</v>
      </c>
      <c r="AE17" s="660"/>
      <c r="AF17" s="660"/>
      <c r="AG17" s="660"/>
      <c r="AH17" s="660"/>
      <c r="AI17" s="660"/>
      <c r="AJ17" s="660"/>
      <c r="AK17" s="660"/>
      <c r="AL17" s="624">
        <v>0.8</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1199621</v>
      </c>
      <c r="CS17" s="622"/>
      <c r="CT17" s="622"/>
      <c r="CU17" s="622"/>
      <c r="CV17" s="622"/>
      <c r="CW17" s="622"/>
      <c r="CX17" s="622"/>
      <c r="CY17" s="623"/>
      <c r="CZ17" s="659">
        <v>11.1</v>
      </c>
      <c r="DA17" s="659"/>
      <c r="DB17" s="659"/>
      <c r="DC17" s="659"/>
      <c r="DD17" s="627" t="s">
        <v>122</v>
      </c>
      <c r="DE17" s="622"/>
      <c r="DF17" s="622"/>
      <c r="DG17" s="622"/>
      <c r="DH17" s="622"/>
      <c r="DI17" s="622"/>
      <c r="DJ17" s="622"/>
      <c r="DK17" s="622"/>
      <c r="DL17" s="622"/>
      <c r="DM17" s="622"/>
      <c r="DN17" s="622"/>
      <c r="DO17" s="622"/>
      <c r="DP17" s="623"/>
      <c r="DQ17" s="627">
        <v>924453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15657</v>
      </c>
      <c r="S18" s="622"/>
      <c r="T18" s="622"/>
      <c r="U18" s="622"/>
      <c r="V18" s="622"/>
      <c r="W18" s="622"/>
      <c r="X18" s="622"/>
      <c r="Y18" s="623"/>
      <c r="Z18" s="659">
        <v>0.1</v>
      </c>
      <c r="AA18" s="659"/>
      <c r="AB18" s="659"/>
      <c r="AC18" s="659"/>
      <c r="AD18" s="660">
        <v>15657</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12623</v>
      </c>
      <c r="S19" s="622"/>
      <c r="T19" s="622"/>
      <c r="U19" s="622"/>
      <c r="V19" s="622"/>
      <c r="W19" s="622"/>
      <c r="X19" s="622"/>
      <c r="Y19" s="623"/>
      <c r="Z19" s="659">
        <v>0.1</v>
      </c>
      <c r="AA19" s="659"/>
      <c r="AB19" s="659"/>
      <c r="AC19" s="659"/>
      <c r="AD19" s="660">
        <v>12623</v>
      </c>
      <c r="AE19" s="660"/>
      <c r="AF19" s="660"/>
      <c r="AG19" s="660"/>
      <c r="AH19" s="660"/>
      <c r="AI19" s="660"/>
      <c r="AJ19" s="660"/>
      <c r="AK19" s="660"/>
      <c r="AL19" s="624">
        <v>0.2</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3034</v>
      </c>
      <c r="S20" s="622"/>
      <c r="T20" s="622"/>
      <c r="U20" s="622"/>
      <c r="V20" s="622"/>
      <c r="W20" s="622"/>
      <c r="X20" s="622"/>
      <c r="Y20" s="623"/>
      <c r="Z20" s="659">
        <v>0</v>
      </c>
      <c r="AA20" s="659"/>
      <c r="AB20" s="659"/>
      <c r="AC20" s="659"/>
      <c r="AD20" s="660">
        <v>3034</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10807463</v>
      </c>
      <c r="CS20" s="622"/>
      <c r="CT20" s="622"/>
      <c r="CU20" s="622"/>
      <c r="CV20" s="622"/>
      <c r="CW20" s="622"/>
      <c r="CX20" s="622"/>
      <c r="CY20" s="623"/>
      <c r="CZ20" s="659">
        <v>100</v>
      </c>
      <c r="DA20" s="659"/>
      <c r="DB20" s="659"/>
      <c r="DC20" s="659"/>
      <c r="DD20" s="627">
        <v>1997381</v>
      </c>
      <c r="DE20" s="622"/>
      <c r="DF20" s="622"/>
      <c r="DG20" s="622"/>
      <c r="DH20" s="622"/>
      <c r="DI20" s="622"/>
      <c r="DJ20" s="622"/>
      <c r="DK20" s="622"/>
      <c r="DL20" s="622"/>
      <c r="DM20" s="622"/>
      <c r="DN20" s="622"/>
      <c r="DO20" s="622"/>
      <c r="DP20" s="623"/>
      <c r="DQ20" s="627">
        <v>6054074</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3095117</v>
      </c>
      <c r="S21" s="622"/>
      <c r="T21" s="622"/>
      <c r="U21" s="622"/>
      <c r="V21" s="622"/>
      <c r="W21" s="622"/>
      <c r="X21" s="622"/>
      <c r="Y21" s="623"/>
      <c r="Z21" s="659">
        <v>27.7</v>
      </c>
      <c r="AA21" s="659"/>
      <c r="AB21" s="659"/>
      <c r="AC21" s="659"/>
      <c r="AD21" s="660">
        <v>2737202</v>
      </c>
      <c r="AE21" s="660"/>
      <c r="AF21" s="660"/>
      <c r="AG21" s="660"/>
      <c r="AH21" s="660"/>
      <c r="AI21" s="660"/>
      <c r="AJ21" s="660"/>
      <c r="AK21" s="660"/>
      <c r="AL21" s="624">
        <v>52.6</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2737202</v>
      </c>
      <c r="S22" s="622"/>
      <c r="T22" s="622"/>
      <c r="U22" s="622"/>
      <c r="V22" s="622"/>
      <c r="W22" s="622"/>
      <c r="X22" s="622"/>
      <c r="Y22" s="623"/>
      <c r="Z22" s="659">
        <v>24.5</v>
      </c>
      <c r="AA22" s="659"/>
      <c r="AB22" s="659"/>
      <c r="AC22" s="659"/>
      <c r="AD22" s="660">
        <v>2737202</v>
      </c>
      <c r="AE22" s="660"/>
      <c r="AF22" s="660"/>
      <c r="AG22" s="660"/>
      <c r="AH22" s="660"/>
      <c r="AI22" s="660"/>
      <c r="AJ22" s="660"/>
      <c r="AK22" s="660"/>
      <c r="AL22" s="624">
        <v>52.6</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357915</v>
      </c>
      <c r="S23" s="622"/>
      <c r="T23" s="622"/>
      <c r="U23" s="622"/>
      <c r="V23" s="622"/>
      <c r="W23" s="622"/>
      <c r="X23" s="622"/>
      <c r="Y23" s="623"/>
      <c r="Z23" s="659">
        <v>3.2</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4166352</v>
      </c>
      <c r="CS24" s="677"/>
      <c r="CT24" s="677"/>
      <c r="CU24" s="677"/>
      <c r="CV24" s="677"/>
      <c r="CW24" s="677"/>
      <c r="CX24" s="677"/>
      <c r="CY24" s="702"/>
      <c r="CZ24" s="703">
        <v>38.6</v>
      </c>
      <c r="DA24" s="685"/>
      <c r="DB24" s="685"/>
      <c r="DC24" s="705"/>
      <c r="DD24" s="701">
        <v>2707442</v>
      </c>
      <c r="DE24" s="677"/>
      <c r="DF24" s="677"/>
      <c r="DG24" s="677"/>
      <c r="DH24" s="677"/>
      <c r="DI24" s="677"/>
      <c r="DJ24" s="677"/>
      <c r="DK24" s="702"/>
      <c r="DL24" s="701">
        <v>2379609</v>
      </c>
      <c r="DM24" s="677"/>
      <c r="DN24" s="677"/>
      <c r="DO24" s="677"/>
      <c r="DP24" s="677"/>
      <c r="DQ24" s="677"/>
      <c r="DR24" s="677"/>
      <c r="DS24" s="677"/>
      <c r="DT24" s="677"/>
      <c r="DU24" s="677"/>
      <c r="DV24" s="702"/>
      <c r="DW24" s="703">
        <v>45.4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5548187</v>
      </c>
      <c r="S25" s="622"/>
      <c r="T25" s="622"/>
      <c r="U25" s="622"/>
      <c r="V25" s="622"/>
      <c r="W25" s="622"/>
      <c r="X25" s="622"/>
      <c r="Y25" s="623"/>
      <c r="Z25" s="659">
        <v>49.7</v>
      </c>
      <c r="AA25" s="659"/>
      <c r="AB25" s="659"/>
      <c r="AC25" s="659"/>
      <c r="AD25" s="660">
        <v>5190272</v>
      </c>
      <c r="AE25" s="660"/>
      <c r="AF25" s="660"/>
      <c r="AG25" s="660"/>
      <c r="AH25" s="660"/>
      <c r="AI25" s="660"/>
      <c r="AJ25" s="660"/>
      <c r="AK25" s="660"/>
      <c r="AL25" s="624">
        <v>99.8</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1208858</v>
      </c>
      <c r="CS25" s="634"/>
      <c r="CT25" s="634"/>
      <c r="CU25" s="634"/>
      <c r="CV25" s="634"/>
      <c r="CW25" s="634"/>
      <c r="CX25" s="634"/>
      <c r="CY25" s="635"/>
      <c r="CZ25" s="624">
        <v>11.2</v>
      </c>
      <c r="DA25" s="636"/>
      <c r="DB25" s="636"/>
      <c r="DC25" s="637"/>
      <c r="DD25" s="627">
        <v>1038320</v>
      </c>
      <c r="DE25" s="634"/>
      <c r="DF25" s="634"/>
      <c r="DG25" s="634"/>
      <c r="DH25" s="634"/>
      <c r="DI25" s="634"/>
      <c r="DJ25" s="634"/>
      <c r="DK25" s="635"/>
      <c r="DL25" s="627">
        <v>1029204</v>
      </c>
      <c r="DM25" s="634"/>
      <c r="DN25" s="634"/>
      <c r="DO25" s="634"/>
      <c r="DP25" s="634"/>
      <c r="DQ25" s="634"/>
      <c r="DR25" s="634"/>
      <c r="DS25" s="634"/>
      <c r="DT25" s="634"/>
      <c r="DU25" s="634"/>
      <c r="DV25" s="635"/>
      <c r="DW25" s="624">
        <v>19.7</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2080</v>
      </c>
      <c r="S26" s="622"/>
      <c r="T26" s="622"/>
      <c r="U26" s="622"/>
      <c r="V26" s="622"/>
      <c r="W26" s="622"/>
      <c r="X26" s="622"/>
      <c r="Y26" s="623"/>
      <c r="Z26" s="659">
        <v>0</v>
      </c>
      <c r="AA26" s="659"/>
      <c r="AB26" s="659"/>
      <c r="AC26" s="659"/>
      <c r="AD26" s="660">
        <v>2080</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686632</v>
      </c>
      <c r="CS26" s="622"/>
      <c r="CT26" s="622"/>
      <c r="CU26" s="622"/>
      <c r="CV26" s="622"/>
      <c r="CW26" s="622"/>
      <c r="CX26" s="622"/>
      <c r="CY26" s="623"/>
      <c r="CZ26" s="624">
        <v>6.4</v>
      </c>
      <c r="DA26" s="636"/>
      <c r="DB26" s="636"/>
      <c r="DC26" s="637"/>
      <c r="DD26" s="627">
        <v>592912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19701</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1903173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1757873</v>
      </c>
      <c r="CS27" s="634"/>
      <c r="CT27" s="634"/>
      <c r="CU27" s="634"/>
      <c r="CV27" s="634"/>
      <c r="CW27" s="634"/>
      <c r="CX27" s="634"/>
      <c r="CY27" s="635"/>
      <c r="CZ27" s="624">
        <v>16.3</v>
      </c>
      <c r="DA27" s="636"/>
      <c r="DB27" s="636"/>
      <c r="DC27" s="637"/>
      <c r="DD27" s="627">
        <v>744669</v>
      </c>
      <c r="DE27" s="634"/>
      <c r="DF27" s="634"/>
      <c r="DG27" s="634"/>
      <c r="DH27" s="634"/>
      <c r="DI27" s="634"/>
      <c r="DJ27" s="634"/>
      <c r="DK27" s="635"/>
      <c r="DL27" s="627">
        <v>425952</v>
      </c>
      <c r="DM27" s="634"/>
      <c r="DN27" s="634"/>
      <c r="DO27" s="634"/>
      <c r="DP27" s="634"/>
      <c r="DQ27" s="634"/>
      <c r="DR27" s="634"/>
      <c r="DS27" s="634"/>
      <c r="DT27" s="634"/>
      <c r="DU27" s="634"/>
      <c r="DV27" s="635"/>
      <c r="DW27" s="624">
        <v>8.1</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95988</v>
      </c>
      <c r="S28" s="622"/>
      <c r="T28" s="622"/>
      <c r="U28" s="622"/>
      <c r="V28" s="622"/>
      <c r="W28" s="622"/>
      <c r="X28" s="622"/>
      <c r="Y28" s="623"/>
      <c r="Z28" s="659">
        <v>0.9</v>
      </c>
      <c r="AA28" s="659"/>
      <c r="AB28" s="659"/>
      <c r="AC28" s="659"/>
      <c r="AD28" s="660">
        <v>5266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1199621</v>
      </c>
      <c r="CS28" s="622"/>
      <c r="CT28" s="622"/>
      <c r="CU28" s="622"/>
      <c r="CV28" s="622"/>
      <c r="CW28" s="622"/>
      <c r="CX28" s="622"/>
      <c r="CY28" s="623"/>
      <c r="CZ28" s="624">
        <v>11.1</v>
      </c>
      <c r="DA28" s="636"/>
      <c r="DB28" s="636"/>
      <c r="DC28" s="637"/>
      <c r="DD28" s="627">
        <v>924453</v>
      </c>
      <c r="DE28" s="622"/>
      <c r="DF28" s="622"/>
      <c r="DG28" s="622"/>
      <c r="DH28" s="622"/>
      <c r="DI28" s="622"/>
      <c r="DJ28" s="622"/>
      <c r="DK28" s="623"/>
      <c r="DL28" s="627">
        <v>924453</v>
      </c>
      <c r="DM28" s="622"/>
      <c r="DN28" s="622"/>
      <c r="DO28" s="622"/>
      <c r="DP28" s="622"/>
      <c r="DQ28" s="622"/>
      <c r="DR28" s="622"/>
      <c r="DS28" s="622"/>
      <c r="DT28" s="622"/>
      <c r="DU28" s="622"/>
      <c r="DV28" s="623"/>
      <c r="DW28" s="624">
        <v>17.7</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63876</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1199619</v>
      </c>
      <c r="CS29" s="634"/>
      <c r="CT29" s="634"/>
      <c r="CU29" s="634"/>
      <c r="CV29" s="634"/>
      <c r="CW29" s="634"/>
      <c r="CX29" s="634"/>
      <c r="CY29" s="635"/>
      <c r="CZ29" s="624">
        <v>11.1</v>
      </c>
      <c r="DA29" s="636"/>
      <c r="DB29" s="636"/>
      <c r="DC29" s="637"/>
      <c r="DD29" s="627">
        <v>924451</v>
      </c>
      <c r="DE29" s="634"/>
      <c r="DF29" s="634"/>
      <c r="DG29" s="634"/>
      <c r="DH29" s="634"/>
      <c r="DI29" s="634"/>
      <c r="DJ29" s="634"/>
      <c r="DK29" s="635"/>
      <c r="DL29" s="627">
        <v>924451</v>
      </c>
      <c r="DM29" s="634"/>
      <c r="DN29" s="634"/>
      <c r="DO29" s="634"/>
      <c r="DP29" s="634"/>
      <c r="DQ29" s="634"/>
      <c r="DR29" s="634"/>
      <c r="DS29" s="634"/>
      <c r="DT29" s="634"/>
      <c r="DU29" s="634"/>
      <c r="DV29" s="635"/>
      <c r="DW29" s="624">
        <v>17.7</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1585930</v>
      </c>
      <c r="S30" s="622"/>
      <c r="T30" s="622"/>
      <c r="U30" s="622"/>
      <c r="V30" s="622"/>
      <c r="W30" s="622"/>
      <c r="X30" s="622"/>
      <c r="Y30" s="623"/>
      <c r="Z30" s="659">
        <v>14.2</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1159967</v>
      </c>
      <c r="CS30" s="622"/>
      <c r="CT30" s="622"/>
      <c r="CU30" s="622"/>
      <c r="CV30" s="622"/>
      <c r="CW30" s="622"/>
      <c r="CX30" s="622"/>
      <c r="CY30" s="623"/>
      <c r="CZ30" s="624">
        <v>10.7</v>
      </c>
      <c r="DA30" s="636"/>
      <c r="DB30" s="636"/>
      <c r="DC30" s="637"/>
      <c r="DD30" s="627">
        <v>908732</v>
      </c>
      <c r="DE30" s="622"/>
      <c r="DF30" s="622"/>
      <c r="DG30" s="622"/>
      <c r="DH30" s="622"/>
      <c r="DI30" s="622"/>
      <c r="DJ30" s="622"/>
      <c r="DK30" s="623"/>
      <c r="DL30" s="627">
        <v>908732</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v>
      </c>
      <c r="BH31" s="684"/>
      <c r="BI31" s="684"/>
      <c r="BJ31" s="684"/>
      <c r="BK31" s="684"/>
      <c r="BL31" s="684"/>
      <c r="BM31" s="685">
        <v>96.9</v>
      </c>
      <c r="BN31" s="684"/>
      <c r="BO31" s="684"/>
      <c r="BP31" s="684"/>
      <c r="BQ31" s="686"/>
      <c r="BR31" s="683">
        <v>98.9</v>
      </c>
      <c r="BS31" s="684"/>
      <c r="BT31" s="684"/>
      <c r="BU31" s="684"/>
      <c r="BV31" s="684"/>
      <c r="BW31" s="684"/>
      <c r="BX31" s="685">
        <v>96.4</v>
      </c>
      <c r="BY31" s="684"/>
      <c r="BZ31" s="684"/>
      <c r="CA31" s="684"/>
      <c r="CB31" s="686"/>
      <c r="CD31" s="642"/>
      <c r="CE31" s="643"/>
      <c r="CF31" s="618" t="s">
        <v>301</v>
      </c>
      <c r="CG31" s="619"/>
      <c r="CH31" s="619"/>
      <c r="CI31" s="619"/>
      <c r="CJ31" s="619"/>
      <c r="CK31" s="619"/>
      <c r="CL31" s="619"/>
      <c r="CM31" s="619"/>
      <c r="CN31" s="619"/>
      <c r="CO31" s="619"/>
      <c r="CP31" s="619"/>
      <c r="CQ31" s="620"/>
      <c r="CR31" s="621">
        <v>39652</v>
      </c>
      <c r="CS31" s="634"/>
      <c r="CT31" s="634"/>
      <c r="CU31" s="634"/>
      <c r="CV31" s="634"/>
      <c r="CW31" s="634"/>
      <c r="CX31" s="634"/>
      <c r="CY31" s="635"/>
      <c r="CZ31" s="624">
        <v>0.4</v>
      </c>
      <c r="DA31" s="636"/>
      <c r="DB31" s="636"/>
      <c r="DC31" s="637"/>
      <c r="DD31" s="627">
        <v>15719</v>
      </c>
      <c r="DE31" s="634"/>
      <c r="DF31" s="634"/>
      <c r="DG31" s="634"/>
      <c r="DH31" s="634"/>
      <c r="DI31" s="634"/>
      <c r="DJ31" s="634"/>
      <c r="DK31" s="635"/>
      <c r="DL31" s="627">
        <v>15719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611127</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98.8</v>
      </c>
      <c r="BH32" s="634"/>
      <c r="BI32" s="634"/>
      <c r="BJ32" s="634"/>
      <c r="BK32" s="634"/>
      <c r="BL32" s="634"/>
      <c r="BM32" s="625">
        <v>96.5</v>
      </c>
      <c r="BN32" s="634"/>
      <c r="BO32" s="634"/>
      <c r="BP32" s="634"/>
      <c r="BQ32" s="657"/>
      <c r="BR32" s="687">
        <v>98.8</v>
      </c>
      <c r="BS32" s="634"/>
      <c r="BT32" s="634"/>
      <c r="BU32" s="634"/>
      <c r="BV32" s="634"/>
      <c r="BW32" s="634"/>
      <c r="BX32" s="625">
        <v>95.7</v>
      </c>
      <c r="BY32" s="634"/>
      <c r="BZ32" s="634"/>
      <c r="CA32" s="634"/>
      <c r="CB32" s="657"/>
      <c r="CD32" s="644"/>
      <c r="CE32" s="645"/>
      <c r="CF32" s="618" t="s">
        <v>305</v>
      </c>
      <c r="CG32" s="619"/>
      <c r="CH32" s="619"/>
      <c r="CI32" s="619"/>
      <c r="CJ32" s="619"/>
      <c r="CK32" s="619"/>
      <c r="CL32" s="619"/>
      <c r="CM32" s="619"/>
      <c r="CN32" s="619"/>
      <c r="CO32" s="619"/>
      <c r="CP32" s="619"/>
      <c r="CQ32" s="620"/>
      <c r="CR32" s="621">
        <v>2</v>
      </c>
      <c r="CS32" s="622"/>
      <c r="CT32" s="622"/>
      <c r="CU32" s="622"/>
      <c r="CV32" s="622"/>
      <c r="CW32" s="622"/>
      <c r="CX32" s="622"/>
      <c r="CY32" s="623"/>
      <c r="CZ32" s="624">
        <v>0</v>
      </c>
      <c r="DA32" s="636"/>
      <c r="DB32" s="636"/>
      <c r="DC32" s="637"/>
      <c r="DD32" s="627">
        <v>2</v>
      </c>
      <c r="DE32" s="622"/>
      <c r="DF32" s="622"/>
      <c r="DG32" s="622"/>
      <c r="DH32" s="622"/>
      <c r="DI32" s="622"/>
      <c r="DJ32" s="622"/>
      <c r="DK32" s="623"/>
      <c r="DL32" s="627">
        <v>2</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9915</v>
      </c>
      <c r="S33" s="622"/>
      <c r="T33" s="622"/>
      <c r="U33" s="622"/>
      <c r="V33" s="622"/>
      <c r="W33" s="622"/>
      <c r="X33" s="622"/>
      <c r="Y33" s="623"/>
      <c r="Z33" s="659">
        <v>0.1</v>
      </c>
      <c r="AA33" s="659"/>
      <c r="AB33" s="659"/>
      <c r="AC33" s="659"/>
      <c r="AD33" s="660">
        <v>4090</v>
      </c>
      <c r="AE33" s="660"/>
      <c r="AF33" s="660"/>
      <c r="AG33" s="660"/>
      <c r="AH33" s="660"/>
      <c r="AI33" s="660"/>
      <c r="AJ33" s="660"/>
      <c r="AK33" s="660"/>
      <c r="AL33" s="624">
        <v>0.1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99.1</v>
      </c>
      <c r="BH33" s="606"/>
      <c r="BI33" s="606"/>
      <c r="BJ33" s="606"/>
      <c r="BK33" s="606"/>
      <c r="BL33" s="606"/>
      <c r="BM33" s="652">
        <v>96.8</v>
      </c>
      <c r="BN33" s="606"/>
      <c r="BO33" s="606"/>
      <c r="BP33" s="606"/>
      <c r="BQ33" s="669"/>
      <c r="BR33" s="682">
        <v>98.8</v>
      </c>
      <c r="BS33" s="606"/>
      <c r="BT33" s="606"/>
      <c r="BU33" s="606"/>
      <c r="BV33" s="606"/>
      <c r="BW33" s="606"/>
      <c r="BX33" s="652">
        <v>96.4</v>
      </c>
      <c r="BY33" s="606"/>
      <c r="BZ33" s="606"/>
      <c r="CA33" s="606"/>
      <c r="CB33" s="669"/>
      <c r="CD33" s="618" t="s">
        <v>308</v>
      </c>
      <c r="CE33" s="619"/>
      <c r="CF33" s="619"/>
      <c r="CG33" s="619"/>
      <c r="CH33" s="619"/>
      <c r="CI33" s="619"/>
      <c r="CJ33" s="619"/>
      <c r="CK33" s="619"/>
      <c r="CL33" s="619"/>
      <c r="CM33" s="619"/>
      <c r="CN33" s="619"/>
      <c r="CO33" s="619"/>
      <c r="CP33" s="619"/>
      <c r="CQ33" s="620"/>
      <c r="CR33" s="621">
        <v>4624772</v>
      </c>
      <c r="CS33" s="634"/>
      <c r="CT33" s="634"/>
      <c r="CU33" s="634"/>
      <c r="CV33" s="634"/>
      <c r="CW33" s="634"/>
      <c r="CX33" s="634"/>
      <c r="CY33" s="635"/>
      <c r="CZ33" s="624">
        <v>42.8</v>
      </c>
      <c r="DA33" s="636"/>
      <c r="DB33" s="636"/>
      <c r="DC33" s="637"/>
      <c r="DD33" s="627">
        <v>3262586</v>
      </c>
      <c r="DE33" s="634"/>
      <c r="DF33" s="634"/>
      <c r="DG33" s="634"/>
      <c r="DH33" s="634"/>
      <c r="DI33" s="634"/>
      <c r="DJ33" s="634"/>
      <c r="DK33" s="635"/>
      <c r="DL33" s="627">
        <v>2559770</v>
      </c>
      <c r="DM33" s="634"/>
      <c r="DN33" s="634"/>
      <c r="DO33" s="634"/>
      <c r="DP33" s="634"/>
      <c r="DQ33" s="634"/>
      <c r="DR33" s="634"/>
      <c r="DS33" s="634"/>
      <c r="DT33" s="634"/>
      <c r="DU33" s="634"/>
      <c r="DV33" s="635"/>
      <c r="DW33" s="624">
        <v>48.9</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720782</v>
      </c>
      <c r="S34" s="622"/>
      <c r="T34" s="622"/>
      <c r="U34" s="622"/>
      <c r="V34" s="622"/>
      <c r="W34" s="622"/>
      <c r="X34" s="622"/>
      <c r="Y34" s="623"/>
      <c r="Z34" s="659">
        <v>6.5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1412768</v>
      </c>
      <c r="CS34" s="622"/>
      <c r="CT34" s="622"/>
      <c r="CU34" s="622"/>
      <c r="CV34" s="622"/>
      <c r="CW34" s="622"/>
      <c r="CX34" s="622"/>
      <c r="CY34" s="623"/>
      <c r="CZ34" s="624">
        <v>13.1</v>
      </c>
      <c r="DA34" s="636"/>
      <c r="DB34" s="636"/>
      <c r="DC34" s="637"/>
      <c r="DD34" s="627">
        <v>930446</v>
      </c>
      <c r="DE34" s="622"/>
      <c r="DF34" s="622"/>
      <c r="DG34" s="622"/>
      <c r="DH34" s="622"/>
      <c r="DI34" s="622"/>
      <c r="DJ34" s="622"/>
      <c r="DK34" s="623"/>
      <c r="DL34" s="627">
        <v>804039</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298001</v>
      </c>
      <c r="S35" s="622"/>
      <c r="T35" s="622"/>
      <c r="U35" s="622"/>
      <c r="V35" s="622"/>
      <c r="W35" s="622"/>
      <c r="X35" s="622"/>
      <c r="Y35" s="623"/>
      <c r="Z35" s="659">
        <v>2.7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86978</v>
      </c>
      <c r="CS35" s="634"/>
      <c r="CT35" s="634"/>
      <c r="CU35" s="634"/>
      <c r="CV35" s="634"/>
      <c r="CW35" s="634"/>
      <c r="CX35" s="634"/>
      <c r="CY35" s="635"/>
      <c r="CZ35" s="624">
        <v>0.8</v>
      </c>
      <c r="DA35" s="636"/>
      <c r="DB35" s="636"/>
      <c r="DC35" s="637"/>
      <c r="DD35" s="627">
        <v>34740</v>
      </c>
      <c r="DE35" s="634"/>
      <c r="DF35" s="634"/>
      <c r="DG35" s="634"/>
      <c r="DH35" s="634"/>
      <c r="DI35" s="634"/>
      <c r="DJ35" s="634"/>
      <c r="DK35" s="635"/>
      <c r="DL35" s="627">
        <v>34740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373467</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1082128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69445</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1611408</v>
      </c>
      <c r="CS36" s="622"/>
      <c r="CT36" s="622"/>
      <c r="CU36" s="622"/>
      <c r="CV36" s="622"/>
      <c r="CW36" s="622"/>
      <c r="CX36" s="622"/>
      <c r="CY36" s="623"/>
      <c r="CZ36" s="624">
        <v>14.9</v>
      </c>
      <c r="DA36" s="636"/>
      <c r="DB36" s="636"/>
      <c r="DC36" s="637"/>
      <c r="DD36" s="627">
        <v>1310420</v>
      </c>
      <c r="DE36" s="622"/>
      <c r="DF36" s="622"/>
      <c r="DG36" s="622"/>
      <c r="DH36" s="622"/>
      <c r="DI36" s="622"/>
      <c r="DJ36" s="622"/>
      <c r="DK36" s="623"/>
      <c r="DL36" s="627">
        <v>1115069</v>
      </c>
      <c r="DM36" s="622"/>
      <c r="DN36" s="622"/>
      <c r="DO36" s="622"/>
      <c r="DP36" s="622"/>
      <c r="DQ36" s="622"/>
      <c r="DR36" s="622"/>
      <c r="DS36" s="622"/>
      <c r="DT36" s="622"/>
      <c r="DU36" s="622"/>
      <c r="DV36" s="623"/>
      <c r="DW36" s="624">
        <v>21.3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389399</v>
      </c>
      <c r="S37" s="622"/>
      <c r="T37" s="622"/>
      <c r="U37" s="622"/>
      <c r="V37" s="622"/>
      <c r="W37" s="622"/>
      <c r="X37" s="622"/>
      <c r="Y37" s="623"/>
      <c r="Z37" s="659">
        <v>3.5</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238567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26733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421822</v>
      </c>
      <c r="CS37" s="634"/>
      <c r="CT37" s="634"/>
      <c r="CU37" s="634"/>
      <c r="CV37" s="634"/>
      <c r="CW37" s="634"/>
      <c r="CX37" s="634"/>
      <c r="CY37" s="635"/>
      <c r="CZ37" s="624">
        <v>3.9</v>
      </c>
      <c r="DA37" s="636"/>
      <c r="DB37" s="636"/>
      <c r="DC37" s="637"/>
      <c r="DD37" s="627">
        <v>413632</v>
      </c>
      <c r="DE37" s="634"/>
      <c r="DF37" s="634"/>
      <c r="DG37" s="634"/>
      <c r="DH37" s="634"/>
      <c r="DI37" s="634"/>
      <c r="DJ37" s="634"/>
      <c r="DK37" s="635"/>
      <c r="DL37" s="627">
        <v>391171</v>
      </c>
      <c r="DM37" s="634"/>
      <c r="DN37" s="634"/>
      <c r="DO37" s="634"/>
      <c r="DP37" s="634"/>
      <c r="DQ37" s="634"/>
      <c r="DR37" s="634"/>
      <c r="DS37" s="634"/>
      <c r="DT37" s="634"/>
      <c r="DU37" s="634"/>
      <c r="DV37" s="635"/>
      <c r="DW37" s="624">
        <v>7.5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1450235</v>
      </c>
      <c r="S38" s="622"/>
      <c r="T38" s="622"/>
      <c r="U38" s="622"/>
      <c r="V38" s="622"/>
      <c r="W38" s="622"/>
      <c r="X38" s="622"/>
      <c r="Y38" s="623"/>
      <c r="Z38" s="659">
        <v>13</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42965</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2169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800596</v>
      </c>
      <c r="CS38" s="622"/>
      <c r="CT38" s="622"/>
      <c r="CU38" s="622"/>
      <c r="CV38" s="622"/>
      <c r="CW38" s="622"/>
      <c r="CX38" s="622"/>
      <c r="CY38" s="623"/>
      <c r="CZ38" s="624">
        <v>7.4</v>
      </c>
      <c r="DA38" s="636"/>
      <c r="DB38" s="636"/>
      <c r="DC38" s="637"/>
      <c r="DD38" s="627">
        <v>667843</v>
      </c>
      <c r="DE38" s="622"/>
      <c r="DF38" s="622"/>
      <c r="DG38" s="622"/>
      <c r="DH38" s="622"/>
      <c r="DI38" s="622"/>
      <c r="DJ38" s="622"/>
      <c r="DK38" s="623"/>
      <c r="DL38" s="627">
        <v>605922</v>
      </c>
      <c r="DM38" s="622"/>
      <c r="DN38" s="622"/>
      <c r="DO38" s="622"/>
      <c r="DP38" s="622"/>
      <c r="DQ38" s="622"/>
      <c r="DR38" s="622"/>
      <c r="DS38" s="622"/>
      <c r="DT38" s="622"/>
      <c r="DU38" s="622"/>
      <c r="DV38" s="623"/>
      <c r="DW38" s="624">
        <v>11.6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3252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636038</v>
      </c>
      <c r="CS39" s="634"/>
      <c r="CT39" s="634"/>
      <c r="CU39" s="634"/>
      <c r="CV39" s="634"/>
      <c r="CW39" s="634"/>
      <c r="CX39" s="634"/>
      <c r="CY39" s="635"/>
      <c r="CZ39" s="624">
        <v>5.9</v>
      </c>
      <c r="DA39" s="636"/>
      <c r="DB39" s="636"/>
      <c r="DC39" s="637"/>
      <c r="DD39" s="627">
        <v>262753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35735</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80</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76984</v>
      </c>
      <c r="CS40" s="622"/>
      <c r="CT40" s="622"/>
      <c r="CU40" s="622"/>
      <c r="CV40" s="622"/>
      <c r="CW40" s="622"/>
      <c r="CX40" s="622"/>
      <c r="CY40" s="623"/>
      <c r="CZ40" s="624">
        <v>0.7</v>
      </c>
      <c r="DA40" s="636"/>
      <c r="DB40" s="636"/>
      <c r="DC40" s="637"/>
      <c r="DD40" s="627">
        <v>56384</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11168688</v>
      </c>
      <c r="S41" s="646"/>
      <c r="T41" s="646"/>
      <c r="U41" s="646"/>
      <c r="V41" s="646"/>
      <c r="W41" s="646"/>
      <c r="X41" s="646"/>
      <c r="Y41" s="649"/>
      <c r="Z41" s="650">
        <v>100</v>
      </c>
      <c r="AA41" s="650"/>
      <c r="AB41" s="650"/>
      <c r="AC41" s="650"/>
      <c r="AD41" s="651">
        <v>5201708</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182571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618025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391</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2016339</v>
      </c>
      <c r="CS42" s="634"/>
      <c r="CT42" s="634"/>
      <c r="CU42" s="634"/>
      <c r="CV42" s="634"/>
      <c r="CW42" s="634"/>
      <c r="CX42" s="634"/>
      <c r="CY42" s="635"/>
      <c r="CZ42" s="624">
        <v>18.7</v>
      </c>
      <c r="DA42" s="636"/>
      <c r="DB42" s="636"/>
      <c r="DC42" s="637"/>
      <c r="DD42" s="627">
        <v>84046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1997381</v>
      </c>
      <c r="CS44" s="622"/>
      <c r="CT44" s="622"/>
      <c r="CU44" s="622"/>
      <c r="CV44" s="622"/>
      <c r="CW44" s="622"/>
      <c r="CX44" s="622"/>
      <c r="CY44" s="623"/>
      <c r="CZ44" s="624">
        <v>18.5</v>
      </c>
      <c r="DA44" s="625"/>
      <c r="DB44" s="625"/>
      <c r="DC44" s="626"/>
      <c r="DD44" s="627">
        <v>75973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645530</v>
      </c>
      <c r="CS45" s="634"/>
      <c r="CT45" s="634"/>
      <c r="CU45" s="634"/>
      <c r="CV45" s="634"/>
      <c r="CW45" s="634"/>
      <c r="CX45" s="634"/>
      <c r="CY45" s="635"/>
      <c r="CZ45" s="624">
        <v>6</v>
      </c>
      <c r="DA45" s="636"/>
      <c r="DB45" s="636"/>
      <c r="DC45" s="637"/>
      <c r="DD45" s="627">
        <v>23076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1299351</v>
      </c>
      <c r="CS46" s="622"/>
      <c r="CT46" s="622"/>
      <c r="CU46" s="622"/>
      <c r="CV46" s="622"/>
      <c r="CW46" s="622"/>
      <c r="CX46" s="622"/>
      <c r="CY46" s="623"/>
      <c r="CZ46" s="624">
        <v>12</v>
      </c>
      <c r="DA46" s="625"/>
      <c r="DB46" s="625"/>
      <c r="DC46" s="626"/>
      <c r="DD46" s="627">
        <v>51697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18958</v>
      </c>
      <c r="CS47" s="634"/>
      <c r="CT47" s="634"/>
      <c r="CU47" s="634"/>
      <c r="CV47" s="634"/>
      <c r="CW47" s="634"/>
      <c r="CX47" s="634"/>
      <c r="CY47" s="635"/>
      <c r="CZ47" s="624">
        <v>0.2</v>
      </c>
      <c r="DA47" s="636"/>
      <c r="DB47" s="636"/>
      <c r="DC47" s="637"/>
      <c r="DD47" s="627">
        <v>8073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10807463</v>
      </c>
      <c r="CS49" s="606"/>
      <c r="CT49" s="606"/>
      <c r="CU49" s="606"/>
      <c r="CV49" s="606"/>
      <c r="CW49" s="606"/>
      <c r="CX49" s="606"/>
      <c r="CY49" s="607"/>
      <c r="CZ49" s="608">
        <v>100</v>
      </c>
      <c r="DA49" s="609"/>
      <c r="DB49" s="609"/>
      <c r="DC49" s="610"/>
      <c r="DD49" s="611">
        <v>6054074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LfI8VTMn0kmapTEHS7JbqoMww40MoYgCgUUq7fJcoegUeZsgk83yderTP7PRyO2Z8yMgvzJ7QrVOBwyJmbzUw==" saltValue="WEd5gJImXIBqUyeWK96++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10830</v>
      </c>
      <c r="R7" s="1103"/>
      <c r="S7" s="1103"/>
      <c r="T7" s="1103"/>
      <c r="U7" s="1103"/>
      <c r="V7" s="1103">
        <v>10469</v>
      </c>
      <c r="W7" s="1103"/>
      <c r="X7" s="1103"/>
      <c r="Y7" s="1103"/>
      <c r="Z7" s="1103"/>
      <c r="AA7" s="1103">
        <v>361</v>
      </c>
      <c r="AB7" s="1103"/>
      <c r="AC7" s="1103"/>
      <c r="AD7" s="1103"/>
      <c r="AE7" s="1104"/>
      <c r="AF7" s="1105">
        <v>361</v>
      </c>
      <c r="AG7" s="1106"/>
      <c r="AH7" s="1106"/>
      <c r="AI7" s="1106"/>
      <c r="AJ7" s="1107"/>
      <c r="AK7" s="1108">
        <v>250</v>
      </c>
      <c r="AL7" s="1109"/>
      <c r="AM7" s="1109"/>
      <c r="AN7" s="1109"/>
      <c r="AO7" s="1109"/>
      <c r="AP7" s="1109">
        <v>6861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563</v>
      </c>
      <c r="BS7" s="1099" t="s">
        <v>564</v>
      </c>
      <c r="BT7" s="1100"/>
      <c r="BU7" s="1100"/>
      <c r="BV7" s="1100"/>
      <c r="BW7" s="1100"/>
      <c r="BX7" s="1100"/>
      <c r="BY7" s="1100"/>
      <c r="BZ7" s="1100"/>
      <c r="CA7" s="1100"/>
      <c r="CB7" s="1100"/>
      <c r="CC7" s="1100"/>
      <c r="CD7" s="1100"/>
      <c r="CE7" s="1100"/>
      <c r="CF7" s="1100"/>
      <c r="CG7" s="1112"/>
      <c r="CH7" s="1096">
        <v>-299</v>
      </c>
      <c r="CI7" s="1097"/>
      <c r="CJ7" s="1097"/>
      <c r="CK7" s="1097"/>
      <c r="CL7" s="1098"/>
      <c r="CM7" s="1096">
        <v>-170</v>
      </c>
      <c r="CN7" s="1097"/>
      <c r="CO7" s="1097"/>
      <c r="CP7" s="1097"/>
      <c r="CQ7" s="1098"/>
      <c r="CR7" s="1096">
        <v>1222</v>
      </c>
      <c r="CS7" s="1097"/>
      <c r="CT7" s="1097"/>
      <c r="CU7" s="1097"/>
      <c r="CV7" s="1098"/>
      <c r="CW7" s="1096">
        <v>339</v>
      </c>
      <c r="CX7" s="1097"/>
      <c r="CY7" s="1097"/>
      <c r="CZ7" s="1097"/>
      <c r="DA7" s="1098"/>
      <c r="DB7" s="1096">
        <v>3524</v>
      </c>
      <c r="DC7" s="1097"/>
      <c r="DD7" s="1097"/>
      <c r="DE7" s="1097"/>
      <c r="DF7" s="1098"/>
      <c r="DG7" s="1096" t="s">
        <v>565</v>
      </c>
      <c r="DH7" s="1097"/>
      <c r="DI7" s="1097"/>
      <c r="DJ7" s="1097"/>
      <c r="DK7" s="1098"/>
      <c r="DL7" s="1096" t="s">
        <v>565</v>
      </c>
      <c r="DM7" s="1097"/>
      <c r="DN7" s="1097"/>
      <c r="DO7" s="1097"/>
      <c r="DP7" s="1098"/>
      <c r="DQ7" s="1096">
        <v>1392</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t="s">
        <v>565</v>
      </c>
      <c r="AB8" s="1039"/>
      <c r="AC8" s="1039"/>
      <c r="AD8" s="1039"/>
      <c r="AE8" s="1040"/>
      <c r="AF8" s="1035" t="s">
        <v>122</v>
      </c>
      <c r="AG8" s="1036"/>
      <c r="AH8" s="1036"/>
      <c r="AI8" s="1036"/>
      <c r="AJ8" s="1037"/>
      <c r="AK8" s="1080" t="s">
        <v>565</v>
      </c>
      <c r="AL8" s="1081"/>
      <c r="AM8" s="1081"/>
      <c r="AN8" s="1081"/>
      <c r="AO8" s="1081"/>
      <c r="AP8" s="1081" t="s">
        <v>565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44</v>
      </c>
      <c r="R9" s="1039"/>
      <c r="S9" s="1039"/>
      <c r="T9" s="1039"/>
      <c r="U9" s="1039"/>
      <c r="V9" s="1039">
        <v>44</v>
      </c>
      <c r="W9" s="1039"/>
      <c r="X9" s="1039"/>
      <c r="Y9" s="1039"/>
      <c r="Z9" s="1039"/>
      <c r="AA9" s="1039" t="s">
        <v>565</v>
      </c>
      <c r="AB9" s="1039"/>
      <c r="AC9" s="1039"/>
      <c r="AD9" s="1039"/>
      <c r="AE9" s="1040"/>
      <c r="AF9" s="1035" t="s">
        <v>122</v>
      </c>
      <c r="AG9" s="1036"/>
      <c r="AH9" s="1036"/>
      <c r="AI9" s="1036"/>
      <c r="AJ9" s="1037"/>
      <c r="AK9" s="1080">
        <v>39</v>
      </c>
      <c r="AL9" s="1081"/>
      <c r="AM9" s="1081"/>
      <c r="AN9" s="1081"/>
      <c r="AO9" s="1081"/>
      <c r="AP9" s="1081" t="s">
        <v>565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t="s">
        <v>378</v>
      </c>
      <c r="C10" s="1031"/>
      <c r="D10" s="1031"/>
      <c r="E10" s="1031"/>
      <c r="F10" s="1031"/>
      <c r="G10" s="1031"/>
      <c r="H10" s="1031"/>
      <c r="I10" s="1031"/>
      <c r="J10" s="1031"/>
      <c r="K10" s="1031"/>
      <c r="L10" s="1031"/>
      <c r="M10" s="1031"/>
      <c r="N10" s="1031"/>
      <c r="O10" s="1031"/>
      <c r="P10" s="1032"/>
      <c r="Q10" s="1038">
        <v>10</v>
      </c>
      <c r="R10" s="1039"/>
      <c r="S10" s="1039"/>
      <c r="T10" s="1039"/>
      <c r="U10" s="1039"/>
      <c r="V10" s="1039">
        <v>10</v>
      </c>
      <c r="W10" s="1039"/>
      <c r="X10" s="1039"/>
      <c r="Y10" s="1039"/>
      <c r="Z10" s="1039"/>
      <c r="AA10" s="1039" t="s">
        <v>565</v>
      </c>
      <c r="AB10" s="1039"/>
      <c r="AC10" s="1039"/>
      <c r="AD10" s="1039"/>
      <c r="AE10" s="1040"/>
      <c r="AF10" s="1035" t="s">
        <v>122</v>
      </c>
      <c r="AG10" s="1036"/>
      <c r="AH10" s="1036"/>
      <c r="AI10" s="1036"/>
      <c r="AJ10" s="1037"/>
      <c r="AK10" s="1080">
        <v>9</v>
      </c>
      <c r="AL10" s="1081"/>
      <c r="AM10" s="1081"/>
      <c r="AN10" s="1081"/>
      <c r="AO10" s="1081"/>
      <c r="AP10" s="1081" t="s">
        <v>565</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t="s">
        <v>379</v>
      </c>
      <c r="C11" s="1031"/>
      <c r="D11" s="1031"/>
      <c r="E11" s="1031"/>
      <c r="F11" s="1031"/>
      <c r="G11" s="1031"/>
      <c r="H11" s="1031"/>
      <c r="I11" s="1031"/>
      <c r="J11" s="1031"/>
      <c r="K11" s="1031"/>
      <c r="L11" s="1031"/>
      <c r="M11" s="1031"/>
      <c r="N11" s="1031"/>
      <c r="O11" s="1031"/>
      <c r="P11" s="1032"/>
      <c r="Q11" s="1038">
        <v>349</v>
      </c>
      <c r="R11" s="1039"/>
      <c r="S11" s="1039"/>
      <c r="T11" s="1039"/>
      <c r="U11" s="1039"/>
      <c r="V11" s="1039">
        <v>349</v>
      </c>
      <c r="W11" s="1039"/>
      <c r="X11" s="1039"/>
      <c r="Y11" s="1039"/>
      <c r="Z11" s="1039"/>
      <c r="AA11" s="1039" t="s">
        <v>565</v>
      </c>
      <c r="AB11" s="1039"/>
      <c r="AC11" s="1039"/>
      <c r="AD11" s="1039"/>
      <c r="AE11" s="1040"/>
      <c r="AF11" s="1035" t="s">
        <v>122</v>
      </c>
      <c r="AG11" s="1036"/>
      <c r="AH11" s="1036"/>
      <c r="AI11" s="1036"/>
      <c r="AJ11" s="1037"/>
      <c r="AK11" s="1080" t="s">
        <v>565</v>
      </c>
      <c r="AL11" s="1081"/>
      <c r="AM11" s="1081"/>
      <c r="AN11" s="1081"/>
      <c r="AO11" s="1081"/>
      <c r="AP11" s="1081">
        <v>7451</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381</v>
      </c>
      <c r="B23" s="937" t="s">
        <v>382</v>
      </c>
      <c r="C23" s="938"/>
      <c r="D23" s="938"/>
      <c r="E23" s="938"/>
      <c r="F23" s="938"/>
      <c r="G23" s="938"/>
      <c r="H23" s="938"/>
      <c r="I23" s="938"/>
      <c r="J23" s="938"/>
      <c r="K23" s="938"/>
      <c r="L23" s="938"/>
      <c r="M23" s="938"/>
      <c r="N23" s="938"/>
      <c r="O23" s="938"/>
      <c r="P23" s="948"/>
      <c r="Q23" s="1067">
        <v>11169</v>
      </c>
      <c r="R23" s="1061"/>
      <c r="S23" s="1061"/>
      <c r="T23" s="1061"/>
      <c r="U23" s="1061"/>
      <c r="V23" s="1061">
        <v>10807</v>
      </c>
      <c r="W23" s="1061"/>
      <c r="X23" s="1061"/>
      <c r="Y23" s="1061"/>
      <c r="Z23" s="1061"/>
      <c r="AA23" s="1061">
        <v>361</v>
      </c>
      <c r="AB23" s="1061"/>
      <c r="AC23" s="1061"/>
      <c r="AD23" s="1061"/>
      <c r="AE23" s="1068"/>
      <c r="AF23" s="1069">
        <v>361</v>
      </c>
      <c r="AG23" s="1061"/>
      <c r="AH23" s="1061"/>
      <c r="AI23" s="1061"/>
      <c r="AJ23" s="1070"/>
      <c r="AK23" s="1071"/>
      <c r="AL23" s="1072"/>
      <c r="AM23" s="1072"/>
      <c r="AN23" s="1072"/>
      <c r="AO23" s="1072"/>
      <c r="AP23" s="1061">
        <v>14313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385</v>
      </c>
      <c r="R26" s="1002"/>
      <c r="S26" s="1002"/>
      <c r="T26" s="1002"/>
      <c r="U26" s="1003"/>
      <c r="V26" s="1001" t="s">
        <v>386</v>
      </c>
      <c r="W26" s="1002"/>
      <c r="X26" s="1002"/>
      <c r="Y26" s="1002"/>
      <c r="Z26" s="1003"/>
      <c r="AA26" s="1001" t="s">
        <v>387</v>
      </c>
      <c r="AB26" s="1002"/>
      <c r="AC26" s="1002"/>
      <c r="AD26" s="1002"/>
      <c r="AE26" s="1002"/>
      <c r="AF26" s="1055" t="s">
        <v>388</v>
      </c>
      <c r="AG26" s="1008"/>
      <c r="AH26" s="1008"/>
      <c r="AI26" s="1008"/>
      <c r="AJ26" s="1056"/>
      <c r="AK26" s="1002" t="s">
        <v>389</v>
      </c>
      <c r="AL26" s="1002"/>
      <c r="AM26" s="1002"/>
      <c r="AN26" s="1002"/>
      <c r="AO26" s="1003"/>
      <c r="AP26" s="1001" t="s">
        <v>390</v>
      </c>
      <c r="AQ26" s="1002"/>
      <c r="AR26" s="1002"/>
      <c r="AS26" s="1002"/>
      <c r="AT26" s="1003"/>
      <c r="AU26" s="1001" t="s">
        <v>391</v>
      </c>
      <c r="AV26" s="1002"/>
      <c r="AW26" s="1002"/>
      <c r="AX26" s="1002"/>
      <c r="AY26" s="1003"/>
      <c r="AZ26" s="1001" t="s">
        <v>392</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393</v>
      </c>
      <c r="C28" s="1048"/>
      <c r="D28" s="1048"/>
      <c r="E28" s="1048"/>
      <c r="F28" s="1048"/>
      <c r="G28" s="1048"/>
      <c r="H28" s="1048"/>
      <c r="I28" s="1048"/>
      <c r="J28" s="1048"/>
      <c r="K28" s="1048"/>
      <c r="L28" s="1048"/>
      <c r="M28" s="1048"/>
      <c r="N28" s="1048"/>
      <c r="O28" s="1048"/>
      <c r="P28" s="1049"/>
      <c r="Q28" s="1050">
        <v>1816</v>
      </c>
      <c r="R28" s="1051"/>
      <c r="S28" s="1051"/>
      <c r="T28" s="1051"/>
      <c r="U28" s="1051"/>
      <c r="V28" s="1051">
        <v>1746</v>
      </c>
      <c r="W28" s="1051"/>
      <c r="X28" s="1051"/>
      <c r="Y28" s="1051"/>
      <c r="Z28" s="1051"/>
      <c r="AA28" s="1051">
        <v>69</v>
      </c>
      <c r="AB28" s="1051"/>
      <c r="AC28" s="1051"/>
      <c r="AD28" s="1051"/>
      <c r="AE28" s="1052"/>
      <c r="AF28" s="1053">
        <v>69</v>
      </c>
      <c r="AG28" s="1051"/>
      <c r="AH28" s="1051"/>
      <c r="AI28" s="1051"/>
      <c r="AJ28" s="1054"/>
      <c r="AK28" s="1042">
        <v>183</v>
      </c>
      <c r="AL28" s="1043"/>
      <c r="AM28" s="1043"/>
      <c r="AN28" s="1043"/>
      <c r="AO28" s="1043"/>
      <c r="AP28" s="1043" t="s">
        <v>565</v>
      </c>
      <c r="AQ28" s="1043"/>
      <c r="AR28" s="1043"/>
      <c r="AS28" s="1043"/>
      <c r="AT28" s="1043"/>
      <c r="AU28" s="1043" t="s">
        <v>565</v>
      </c>
      <c r="AV28" s="1043"/>
      <c r="AW28" s="1043"/>
      <c r="AX28" s="1043"/>
      <c r="AY28" s="1043"/>
      <c r="AZ28" s="1044" t="s">
        <v>565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394</v>
      </c>
      <c r="C29" s="1031"/>
      <c r="D29" s="1031"/>
      <c r="E29" s="1031"/>
      <c r="F29" s="1031"/>
      <c r="G29" s="1031"/>
      <c r="H29" s="1031"/>
      <c r="I29" s="1031"/>
      <c r="J29" s="1031"/>
      <c r="K29" s="1031"/>
      <c r="L29" s="1031"/>
      <c r="M29" s="1031"/>
      <c r="N29" s="1031"/>
      <c r="O29" s="1031"/>
      <c r="P29" s="1032"/>
      <c r="Q29" s="1038">
        <v>310</v>
      </c>
      <c r="R29" s="1039"/>
      <c r="S29" s="1039"/>
      <c r="T29" s="1039"/>
      <c r="U29" s="1039"/>
      <c r="V29" s="1039">
        <v>308</v>
      </c>
      <c r="W29" s="1039"/>
      <c r="X29" s="1039"/>
      <c r="Y29" s="1039"/>
      <c r="Z29" s="1039"/>
      <c r="AA29" s="1039">
        <v>2</v>
      </c>
      <c r="AB29" s="1039"/>
      <c r="AC29" s="1039"/>
      <c r="AD29" s="1039"/>
      <c r="AE29" s="1040"/>
      <c r="AF29" s="1035">
        <v>2</v>
      </c>
      <c r="AG29" s="1036"/>
      <c r="AH29" s="1036"/>
      <c r="AI29" s="1036"/>
      <c r="AJ29" s="1037"/>
      <c r="AK29" s="980">
        <v>87</v>
      </c>
      <c r="AL29" s="971"/>
      <c r="AM29" s="971"/>
      <c r="AN29" s="971"/>
      <c r="AO29" s="971"/>
      <c r="AP29" s="971" t="s">
        <v>565</v>
      </c>
      <c r="AQ29" s="971"/>
      <c r="AR29" s="971"/>
      <c r="AS29" s="971"/>
      <c r="AT29" s="971"/>
      <c r="AU29" s="971" t="s">
        <v>565</v>
      </c>
      <c r="AV29" s="971"/>
      <c r="AW29" s="971"/>
      <c r="AX29" s="971"/>
      <c r="AY29" s="971"/>
      <c r="AZ29" s="1041" t="s">
        <v>565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395</v>
      </c>
      <c r="C30" s="1031"/>
      <c r="D30" s="1031"/>
      <c r="E30" s="1031"/>
      <c r="F30" s="1031"/>
      <c r="G30" s="1031"/>
      <c r="H30" s="1031"/>
      <c r="I30" s="1031"/>
      <c r="J30" s="1031"/>
      <c r="K30" s="1031"/>
      <c r="L30" s="1031"/>
      <c r="M30" s="1031"/>
      <c r="N30" s="1031"/>
      <c r="O30" s="1031"/>
      <c r="P30" s="1032"/>
      <c r="Q30" s="1038">
        <v>326</v>
      </c>
      <c r="R30" s="1039"/>
      <c r="S30" s="1039"/>
      <c r="T30" s="1039"/>
      <c r="U30" s="1039"/>
      <c r="V30" s="1039">
        <v>317</v>
      </c>
      <c r="W30" s="1039"/>
      <c r="X30" s="1039"/>
      <c r="Y30" s="1039"/>
      <c r="Z30" s="1039"/>
      <c r="AA30" s="1039">
        <v>9</v>
      </c>
      <c r="AB30" s="1039"/>
      <c r="AC30" s="1039"/>
      <c r="AD30" s="1039"/>
      <c r="AE30" s="1040"/>
      <c r="AF30" s="1035">
        <v>452</v>
      </c>
      <c r="AG30" s="1036"/>
      <c r="AH30" s="1036"/>
      <c r="AI30" s="1036"/>
      <c r="AJ30" s="1037"/>
      <c r="AK30" s="980" t="s">
        <v>565</v>
      </c>
      <c r="AL30" s="971"/>
      <c r="AM30" s="971"/>
      <c r="AN30" s="971"/>
      <c r="AO30" s="971"/>
      <c r="AP30" s="971">
        <v>668</v>
      </c>
      <c r="AQ30" s="971"/>
      <c r="AR30" s="971"/>
      <c r="AS30" s="971"/>
      <c r="AT30" s="971"/>
      <c r="AU30" s="971" t="s">
        <v>572</v>
      </c>
      <c r="AV30" s="971"/>
      <c r="AW30" s="971"/>
      <c r="AX30" s="971"/>
      <c r="AY30" s="971"/>
      <c r="AZ30" s="1041" t="s">
        <v>565</v>
      </c>
      <c r="BA30" s="1041"/>
      <c r="BB30" s="1041"/>
      <c r="BC30" s="1041"/>
      <c r="BD30" s="1041"/>
      <c r="BE30" s="972" t="s">
        <v>396</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397</v>
      </c>
      <c r="C31" s="1031"/>
      <c r="D31" s="1031"/>
      <c r="E31" s="1031"/>
      <c r="F31" s="1031"/>
      <c r="G31" s="1031"/>
      <c r="H31" s="1031"/>
      <c r="I31" s="1031"/>
      <c r="J31" s="1031"/>
      <c r="K31" s="1031"/>
      <c r="L31" s="1031"/>
      <c r="M31" s="1031"/>
      <c r="N31" s="1031"/>
      <c r="O31" s="1031"/>
      <c r="P31" s="1032"/>
      <c r="Q31" s="1038">
        <v>399</v>
      </c>
      <c r="R31" s="1039"/>
      <c r="S31" s="1039"/>
      <c r="T31" s="1039"/>
      <c r="U31" s="1039"/>
      <c r="V31" s="1039">
        <v>405</v>
      </c>
      <c r="W31" s="1039"/>
      <c r="X31" s="1039"/>
      <c r="Y31" s="1039"/>
      <c r="Z31" s="1039"/>
      <c r="AA31" s="1039">
        <v>-6</v>
      </c>
      <c r="AB31" s="1039"/>
      <c r="AC31" s="1039"/>
      <c r="AD31" s="1039"/>
      <c r="AE31" s="1040"/>
      <c r="AF31" s="1035">
        <v>34</v>
      </c>
      <c r="AG31" s="1036"/>
      <c r="AH31" s="1036"/>
      <c r="AI31" s="1036"/>
      <c r="AJ31" s="1037"/>
      <c r="AK31" s="980">
        <v>182</v>
      </c>
      <c r="AL31" s="971"/>
      <c r="AM31" s="971"/>
      <c r="AN31" s="971"/>
      <c r="AO31" s="971"/>
      <c r="AP31" s="971">
        <v>4720</v>
      </c>
      <c r="AQ31" s="971"/>
      <c r="AR31" s="971"/>
      <c r="AS31" s="971"/>
      <c r="AT31" s="971"/>
      <c r="AU31" s="971">
        <v>3653</v>
      </c>
      <c r="AV31" s="971"/>
      <c r="AW31" s="971"/>
      <c r="AX31" s="971"/>
      <c r="AY31" s="971"/>
      <c r="AZ31" s="1041" t="s">
        <v>565</v>
      </c>
      <c r="BA31" s="1041"/>
      <c r="BB31" s="1041"/>
      <c r="BC31" s="1041"/>
      <c r="BD31" s="1041"/>
      <c r="BE31" s="972" t="s">
        <v>396</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381</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557</v>
      </c>
      <c r="AG63" s="959"/>
      <c r="AH63" s="959"/>
      <c r="AI63" s="959"/>
      <c r="AJ63" s="1022"/>
      <c r="AK63" s="1023"/>
      <c r="AL63" s="963"/>
      <c r="AM63" s="963"/>
      <c r="AN63" s="963"/>
      <c r="AO63" s="963"/>
      <c r="AP63" s="959">
        <v>5388</v>
      </c>
      <c r="AQ63" s="959"/>
      <c r="AR63" s="959"/>
      <c r="AS63" s="959"/>
      <c r="AT63" s="959"/>
      <c r="AU63" s="959">
        <v>3653</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385</v>
      </c>
      <c r="R66" s="1002"/>
      <c r="S66" s="1002"/>
      <c r="T66" s="1002"/>
      <c r="U66" s="1003"/>
      <c r="V66" s="1001" t="s">
        <v>386</v>
      </c>
      <c r="W66" s="1002"/>
      <c r="X66" s="1002"/>
      <c r="Y66" s="1002"/>
      <c r="Z66" s="1003"/>
      <c r="AA66" s="1001" t="s">
        <v>387</v>
      </c>
      <c r="AB66" s="1002"/>
      <c r="AC66" s="1002"/>
      <c r="AD66" s="1002"/>
      <c r="AE66" s="1003"/>
      <c r="AF66" s="1007" t="s">
        <v>388</v>
      </c>
      <c r="AG66" s="1008"/>
      <c r="AH66" s="1008"/>
      <c r="AI66" s="1008"/>
      <c r="AJ66" s="1009"/>
      <c r="AK66" s="1001" t="s">
        <v>389</v>
      </c>
      <c r="AL66" s="996"/>
      <c r="AM66" s="996"/>
      <c r="AN66" s="996"/>
      <c r="AO66" s="997"/>
      <c r="AP66" s="1001" t="s">
        <v>390</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550</v>
      </c>
      <c r="C68" s="986"/>
      <c r="D68" s="986"/>
      <c r="E68" s="986"/>
      <c r="F68" s="986"/>
      <c r="G68" s="986"/>
      <c r="H68" s="986"/>
      <c r="I68" s="986"/>
      <c r="J68" s="986"/>
      <c r="K68" s="986"/>
      <c r="L68" s="986"/>
      <c r="M68" s="986"/>
      <c r="N68" s="986"/>
      <c r="O68" s="986"/>
      <c r="P68" s="987"/>
      <c r="Q68" s="988">
        <v>204</v>
      </c>
      <c r="R68" s="982"/>
      <c r="S68" s="982"/>
      <c r="T68" s="982"/>
      <c r="U68" s="982"/>
      <c r="V68" s="982">
        <v>176</v>
      </c>
      <c r="W68" s="982"/>
      <c r="X68" s="982"/>
      <c r="Y68" s="982"/>
      <c r="Z68" s="982"/>
      <c r="AA68" s="982">
        <v>28</v>
      </c>
      <c r="AB68" s="982"/>
      <c r="AC68" s="982"/>
      <c r="AD68" s="982"/>
      <c r="AE68" s="982"/>
      <c r="AF68" s="982">
        <v>28</v>
      </c>
      <c r="AG68" s="982"/>
      <c r="AH68" s="982"/>
      <c r="AI68" s="982"/>
      <c r="AJ68" s="982"/>
      <c r="AK68" s="982" t="s">
        <v>575</v>
      </c>
      <c r="AL68" s="982"/>
      <c r="AM68" s="982"/>
      <c r="AN68" s="982"/>
      <c r="AO68" s="982"/>
      <c r="AP68" s="982" t="s">
        <v>566</v>
      </c>
      <c r="AQ68" s="982"/>
      <c r="AR68" s="982"/>
      <c r="AS68" s="982"/>
      <c r="AT68" s="982"/>
      <c r="AU68" s="982" t="s">
        <v>566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551</v>
      </c>
      <c r="C69" s="975"/>
      <c r="D69" s="975"/>
      <c r="E69" s="975"/>
      <c r="F69" s="975"/>
      <c r="G69" s="975"/>
      <c r="H69" s="975"/>
      <c r="I69" s="975"/>
      <c r="J69" s="975"/>
      <c r="K69" s="975"/>
      <c r="L69" s="975"/>
      <c r="M69" s="975"/>
      <c r="N69" s="975"/>
      <c r="O69" s="975"/>
      <c r="P69" s="976"/>
      <c r="Q69" s="977">
        <v>854731</v>
      </c>
      <c r="R69" s="971"/>
      <c r="S69" s="971"/>
      <c r="T69" s="971"/>
      <c r="U69" s="971"/>
      <c r="V69" s="971">
        <v>844450</v>
      </c>
      <c r="W69" s="971"/>
      <c r="X69" s="971"/>
      <c r="Y69" s="971"/>
      <c r="Z69" s="971"/>
      <c r="AA69" s="971">
        <v>10282</v>
      </c>
      <c r="AB69" s="971"/>
      <c r="AC69" s="971"/>
      <c r="AD69" s="971"/>
      <c r="AE69" s="971"/>
      <c r="AF69" s="971">
        <v>10056</v>
      </c>
      <c r="AG69" s="971"/>
      <c r="AH69" s="971"/>
      <c r="AI69" s="971"/>
      <c r="AJ69" s="971"/>
      <c r="AK69" s="971" t="s">
        <v>574</v>
      </c>
      <c r="AL69" s="971"/>
      <c r="AM69" s="971"/>
      <c r="AN69" s="971"/>
      <c r="AO69" s="971"/>
      <c r="AP69" s="971" t="s">
        <v>566</v>
      </c>
      <c r="AQ69" s="971"/>
      <c r="AR69" s="971"/>
      <c r="AS69" s="971"/>
      <c r="AT69" s="971"/>
      <c r="AU69" s="971" t="s">
        <v>566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552</v>
      </c>
      <c r="C70" s="975"/>
      <c r="D70" s="975"/>
      <c r="E70" s="975"/>
      <c r="F70" s="975"/>
      <c r="G70" s="975"/>
      <c r="H70" s="975"/>
      <c r="I70" s="975"/>
      <c r="J70" s="975"/>
      <c r="K70" s="975"/>
      <c r="L70" s="975"/>
      <c r="M70" s="975"/>
      <c r="N70" s="975"/>
      <c r="O70" s="975"/>
      <c r="P70" s="976"/>
      <c r="Q70" s="977">
        <v>1881</v>
      </c>
      <c r="R70" s="971"/>
      <c r="S70" s="971"/>
      <c r="T70" s="971"/>
      <c r="U70" s="971"/>
      <c r="V70" s="971">
        <v>1841</v>
      </c>
      <c r="W70" s="971"/>
      <c r="X70" s="971"/>
      <c r="Y70" s="971"/>
      <c r="Z70" s="971"/>
      <c r="AA70" s="971">
        <v>40</v>
      </c>
      <c r="AB70" s="971"/>
      <c r="AC70" s="971"/>
      <c r="AD70" s="971"/>
      <c r="AE70" s="971"/>
      <c r="AF70" s="971">
        <v>40</v>
      </c>
      <c r="AG70" s="971"/>
      <c r="AH70" s="971"/>
      <c r="AI70" s="971"/>
      <c r="AJ70" s="971"/>
      <c r="AK70" s="971" t="s">
        <v>575</v>
      </c>
      <c r="AL70" s="971"/>
      <c r="AM70" s="971"/>
      <c r="AN70" s="971"/>
      <c r="AO70" s="971"/>
      <c r="AP70" s="971" t="s">
        <v>566</v>
      </c>
      <c r="AQ70" s="971"/>
      <c r="AR70" s="971"/>
      <c r="AS70" s="971"/>
      <c r="AT70" s="971"/>
      <c r="AU70" s="971" t="s">
        <v>566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553</v>
      </c>
      <c r="C71" s="975"/>
      <c r="D71" s="975"/>
      <c r="E71" s="975"/>
      <c r="F71" s="975"/>
      <c r="G71" s="975"/>
      <c r="H71" s="975"/>
      <c r="I71" s="975"/>
      <c r="J71" s="975"/>
      <c r="K71" s="975"/>
      <c r="L71" s="975"/>
      <c r="M71" s="975"/>
      <c r="N71" s="975"/>
      <c r="O71" s="975"/>
      <c r="P71" s="976"/>
      <c r="Q71" s="977">
        <v>74476</v>
      </c>
      <c r="R71" s="971"/>
      <c r="S71" s="971"/>
      <c r="T71" s="971"/>
      <c r="U71" s="971"/>
      <c r="V71" s="971">
        <v>71449</v>
      </c>
      <c r="W71" s="971"/>
      <c r="X71" s="971"/>
      <c r="Y71" s="971"/>
      <c r="Z71" s="971"/>
      <c r="AA71" s="971">
        <v>3027</v>
      </c>
      <c r="AB71" s="971"/>
      <c r="AC71" s="971"/>
      <c r="AD71" s="971"/>
      <c r="AE71" s="971"/>
      <c r="AF71" s="971">
        <v>3027</v>
      </c>
      <c r="AG71" s="971"/>
      <c r="AH71" s="971"/>
      <c r="AI71" s="971"/>
      <c r="AJ71" s="971"/>
      <c r="AK71" s="971">
        <v>1043</v>
      </c>
      <c r="AL71" s="971"/>
      <c r="AM71" s="971"/>
      <c r="AN71" s="971"/>
      <c r="AO71" s="971"/>
      <c r="AP71" s="971" t="s">
        <v>566</v>
      </c>
      <c r="AQ71" s="971"/>
      <c r="AR71" s="971"/>
      <c r="AS71" s="971"/>
      <c r="AT71" s="971"/>
      <c r="AU71" s="971" t="s">
        <v>566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554</v>
      </c>
      <c r="C72" s="975"/>
      <c r="D72" s="975"/>
      <c r="E72" s="975"/>
      <c r="F72" s="975"/>
      <c r="G72" s="975"/>
      <c r="H72" s="975"/>
      <c r="I72" s="975"/>
      <c r="J72" s="975"/>
      <c r="K72" s="975"/>
      <c r="L72" s="975"/>
      <c r="M72" s="975"/>
      <c r="N72" s="975"/>
      <c r="O72" s="975"/>
      <c r="P72" s="976"/>
      <c r="Q72" s="977">
        <v>211</v>
      </c>
      <c r="R72" s="971"/>
      <c r="S72" s="971"/>
      <c r="T72" s="971"/>
      <c r="U72" s="971"/>
      <c r="V72" s="971">
        <v>206</v>
      </c>
      <c r="W72" s="971"/>
      <c r="X72" s="971"/>
      <c r="Y72" s="971"/>
      <c r="Z72" s="971"/>
      <c r="AA72" s="971">
        <v>5</v>
      </c>
      <c r="AB72" s="971"/>
      <c r="AC72" s="971"/>
      <c r="AD72" s="971"/>
      <c r="AE72" s="971"/>
      <c r="AF72" s="971">
        <v>5</v>
      </c>
      <c r="AG72" s="971"/>
      <c r="AH72" s="971"/>
      <c r="AI72" s="971"/>
      <c r="AJ72" s="971"/>
      <c r="AK72" s="971">
        <v>15</v>
      </c>
      <c r="AL72" s="971"/>
      <c r="AM72" s="971"/>
      <c r="AN72" s="971"/>
      <c r="AO72" s="971"/>
      <c r="AP72" s="971" t="s">
        <v>566</v>
      </c>
      <c r="AQ72" s="971"/>
      <c r="AR72" s="971"/>
      <c r="AS72" s="971"/>
      <c r="AT72" s="971"/>
      <c r="AU72" s="971" t="s">
        <v>566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555</v>
      </c>
      <c r="C73" s="975"/>
      <c r="D73" s="975"/>
      <c r="E73" s="975"/>
      <c r="F73" s="975"/>
      <c r="G73" s="975"/>
      <c r="H73" s="975"/>
      <c r="I73" s="975"/>
      <c r="J73" s="975"/>
      <c r="K73" s="975"/>
      <c r="L73" s="975"/>
      <c r="M73" s="975"/>
      <c r="N73" s="975"/>
      <c r="O73" s="975"/>
      <c r="P73" s="976"/>
      <c r="Q73" s="977">
        <v>70</v>
      </c>
      <c r="R73" s="971"/>
      <c r="S73" s="971"/>
      <c r="T73" s="971"/>
      <c r="U73" s="971"/>
      <c r="V73" s="971">
        <v>70</v>
      </c>
      <c r="W73" s="971"/>
      <c r="X73" s="971"/>
      <c r="Y73" s="971"/>
      <c r="Z73" s="971"/>
      <c r="AA73" s="971" t="s">
        <v>574</v>
      </c>
      <c r="AB73" s="971"/>
      <c r="AC73" s="971"/>
      <c r="AD73" s="971"/>
      <c r="AE73" s="971"/>
      <c r="AF73" s="971" t="s">
        <v>573</v>
      </c>
      <c r="AG73" s="971"/>
      <c r="AH73" s="971"/>
      <c r="AI73" s="971"/>
      <c r="AJ73" s="971"/>
      <c r="AK73" s="971" t="s">
        <v>574</v>
      </c>
      <c r="AL73" s="971"/>
      <c r="AM73" s="971"/>
      <c r="AN73" s="971"/>
      <c r="AO73" s="971"/>
      <c r="AP73" s="971" t="s">
        <v>566</v>
      </c>
      <c r="AQ73" s="971"/>
      <c r="AR73" s="971"/>
      <c r="AS73" s="971"/>
      <c r="AT73" s="971"/>
      <c r="AU73" s="971" t="s">
        <v>566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556</v>
      </c>
      <c r="C74" s="975"/>
      <c r="D74" s="975"/>
      <c r="E74" s="975"/>
      <c r="F74" s="975"/>
      <c r="G74" s="975"/>
      <c r="H74" s="975"/>
      <c r="I74" s="975"/>
      <c r="J74" s="975"/>
      <c r="K74" s="975"/>
      <c r="L74" s="975"/>
      <c r="M74" s="975"/>
      <c r="N74" s="975"/>
      <c r="O74" s="975"/>
      <c r="P74" s="976"/>
      <c r="Q74" s="977">
        <v>202</v>
      </c>
      <c r="R74" s="971"/>
      <c r="S74" s="971"/>
      <c r="T74" s="971"/>
      <c r="U74" s="971"/>
      <c r="V74" s="971">
        <v>187</v>
      </c>
      <c r="W74" s="971"/>
      <c r="X74" s="971"/>
      <c r="Y74" s="971"/>
      <c r="Z74" s="971"/>
      <c r="AA74" s="971">
        <v>15</v>
      </c>
      <c r="AB74" s="971"/>
      <c r="AC74" s="971"/>
      <c r="AD74" s="971"/>
      <c r="AE74" s="971"/>
      <c r="AF74" s="971">
        <v>15</v>
      </c>
      <c r="AG74" s="971"/>
      <c r="AH74" s="971"/>
      <c r="AI74" s="971"/>
      <c r="AJ74" s="971"/>
      <c r="AK74" s="971" t="s">
        <v>574</v>
      </c>
      <c r="AL74" s="971"/>
      <c r="AM74" s="971"/>
      <c r="AN74" s="971"/>
      <c r="AO74" s="971"/>
      <c r="AP74" s="971" t="s">
        <v>566</v>
      </c>
      <c r="AQ74" s="971"/>
      <c r="AR74" s="971"/>
      <c r="AS74" s="971"/>
      <c r="AT74" s="971"/>
      <c r="AU74" s="971" t="s">
        <v>566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557</v>
      </c>
      <c r="C75" s="975"/>
      <c r="D75" s="975"/>
      <c r="E75" s="975"/>
      <c r="F75" s="975"/>
      <c r="G75" s="975"/>
      <c r="H75" s="975"/>
      <c r="I75" s="975"/>
      <c r="J75" s="975"/>
      <c r="K75" s="975"/>
      <c r="L75" s="975"/>
      <c r="M75" s="975"/>
      <c r="N75" s="975"/>
      <c r="O75" s="975"/>
      <c r="P75" s="976"/>
      <c r="Q75" s="978">
        <v>8</v>
      </c>
      <c r="R75" s="979"/>
      <c r="S75" s="979"/>
      <c r="T75" s="979"/>
      <c r="U75" s="980"/>
      <c r="V75" s="981">
        <v>6</v>
      </c>
      <c r="W75" s="979"/>
      <c r="X75" s="979"/>
      <c r="Y75" s="979"/>
      <c r="Z75" s="980"/>
      <c r="AA75" s="981">
        <v>2</v>
      </c>
      <c r="AB75" s="979"/>
      <c r="AC75" s="979"/>
      <c r="AD75" s="979"/>
      <c r="AE75" s="980"/>
      <c r="AF75" s="981">
        <v>2</v>
      </c>
      <c r="AG75" s="979"/>
      <c r="AH75" s="979"/>
      <c r="AI75" s="979"/>
      <c r="AJ75" s="980"/>
      <c r="AK75" s="981" t="s">
        <v>574</v>
      </c>
      <c r="AL75" s="979"/>
      <c r="AM75" s="979"/>
      <c r="AN75" s="979"/>
      <c r="AO75" s="980"/>
      <c r="AP75" s="981" t="s">
        <v>566</v>
      </c>
      <c r="AQ75" s="979"/>
      <c r="AR75" s="979"/>
      <c r="AS75" s="979"/>
      <c r="AT75" s="980"/>
      <c r="AU75" s="981" t="s">
        <v>566</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558</v>
      </c>
      <c r="C76" s="975"/>
      <c r="D76" s="975"/>
      <c r="E76" s="975"/>
      <c r="F76" s="975"/>
      <c r="G76" s="975"/>
      <c r="H76" s="975"/>
      <c r="I76" s="975"/>
      <c r="J76" s="975"/>
      <c r="K76" s="975"/>
      <c r="L76" s="975"/>
      <c r="M76" s="975"/>
      <c r="N76" s="975"/>
      <c r="O76" s="975"/>
      <c r="P76" s="976"/>
      <c r="Q76" s="978">
        <v>47</v>
      </c>
      <c r="R76" s="979"/>
      <c r="S76" s="979"/>
      <c r="T76" s="979"/>
      <c r="U76" s="980"/>
      <c r="V76" s="981">
        <v>37</v>
      </c>
      <c r="W76" s="979"/>
      <c r="X76" s="979"/>
      <c r="Y76" s="979"/>
      <c r="Z76" s="980"/>
      <c r="AA76" s="981">
        <v>11</v>
      </c>
      <c r="AB76" s="979"/>
      <c r="AC76" s="979"/>
      <c r="AD76" s="979"/>
      <c r="AE76" s="980"/>
      <c r="AF76" s="981">
        <v>11</v>
      </c>
      <c r="AG76" s="979"/>
      <c r="AH76" s="979"/>
      <c r="AI76" s="979"/>
      <c r="AJ76" s="980"/>
      <c r="AK76" s="981" t="s">
        <v>574</v>
      </c>
      <c r="AL76" s="979"/>
      <c r="AM76" s="979"/>
      <c r="AN76" s="979"/>
      <c r="AO76" s="980"/>
      <c r="AP76" s="981" t="s">
        <v>566</v>
      </c>
      <c r="AQ76" s="979"/>
      <c r="AR76" s="979"/>
      <c r="AS76" s="979"/>
      <c r="AT76" s="980"/>
      <c r="AU76" s="981" t="s">
        <v>566</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559</v>
      </c>
      <c r="C77" s="975"/>
      <c r="D77" s="975"/>
      <c r="E77" s="975"/>
      <c r="F77" s="975"/>
      <c r="G77" s="975"/>
      <c r="H77" s="975"/>
      <c r="I77" s="975"/>
      <c r="J77" s="975"/>
      <c r="K77" s="975"/>
      <c r="L77" s="975"/>
      <c r="M77" s="975"/>
      <c r="N77" s="975"/>
      <c r="O77" s="975"/>
      <c r="P77" s="976"/>
      <c r="Q77" s="978">
        <v>893</v>
      </c>
      <c r="R77" s="979"/>
      <c r="S77" s="979"/>
      <c r="T77" s="979"/>
      <c r="U77" s="980"/>
      <c r="V77" s="981">
        <v>858</v>
      </c>
      <c r="W77" s="979"/>
      <c r="X77" s="979"/>
      <c r="Y77" s="979"/>
      <c r="Z77" s="980"/>
      <c r="AA77" s="981">
        <v>35</v>
      </c>
      <c r="AB77" s="979"/>
      <c r="AC77" s="979"/>
      <c r="AD77" s="979"/>
      <c r="AE77" s="980"/>
      <c r="AF77" s="981">
        <v>35</v>
      </c>
      <c r="AG77" s="979"/>
      <c r="AH77" s="979"/>
      <c r="AI77" s="979"/>
      <c r="AJ77" s="980"/>
      <c r="AK77" s="981" t="s">
        <v>574</v>
      </c>
      <c r="AL77" s="979"/>
      <c r="AM77" s="979"/>
      <c r="AN77" s="979"/>
      <c r="AO77" s="980"/>
      <c r="AP77" s="981">
        <v>18</v>
      </c>
      <c r="AQ77" s="979"/>
      <c r="AR77" s="979"/>
      <c r="AS77" s="979"/>
      <c r="AT77" s="980"/>
      <c r="AU77" s="981">
        <v>6</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560</v>
      </c>
      <c r="C78" s="975"/>
      <c r="D78" s="975"/>
      <c r="E78" s="975"/>
      <c r="F78" s="975"/>
      <c r="G78" s="975"/>
      <c r="H78" s="975"/>
      <c r="I78" s="975"/>
      <c r="J78" s="975"/>
      <c r="K78" s="975"/>
      <c r="L78" s="975"/>
      <c r="M78" s="975"/>
      <c r="N78" s="975"/>
      <c r="O78" s="975"/>
      <c r="P78" s="976"/>
      <c r="Q78" s="977">
        <v>540</v>
      </c>
      <c r="R78" s="971"/>
      <c r="S78" s="971"/>
      <c r="T78" s="971"/>
      <c r="U78" s="971"/>
      <c r="V78" s="971">
        <v>489</v>
      </c>
      <c r="W78" s="971"/>
      <c r="X78" s="971"/>
      <c r="Y78" s="971"/>
      <c r="Z78" s="971"/>
      <c r="AA78" s="971">
        <v>51</v>
      </c>
      <c r="AB78" s="971"/>
      <c r="AC78" s="971"/>
      <c r="AD78" s="971"/>
      <c r="AE78" s="971"/>
      <c r="AF78" s="971">
        <v>51</v>
      </c>
      <c r="AG78" s="971"/>
      <c r="AH78" s="971"/>
      <c r="AI78" s="971"/>
      <c r="AJ78" s="971"/>
      <c r="AK78" s="971" t="s">
        <v>574</v>
      </c>
      <c r="AL78" s="971"/>
      <c r="AM78" s="971"/>
      <c r="AN78" s="971"/>
      <c r="AO78" s="971"/>
      <c r="AP78" s="971" t="s">
        <v>566</v>
      </c>
      <c r="AQ78" s="971"/>
      <c r="AR78" s="971"/>
      <c r="AS78" s="971"/>
      <c r="AT78" s="971"/>
      <c r="AU78" s="971" t="s">
        <v>566</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561</v>
      </c>
      <c r="C79" s="975"/>
      <c r="D79" s="975"/>
      <c r="E79" s="975"/>
      <c r="F79" s="975"/>
      <c r="G79" s="975"/>
      <c r="H79" s="975"/>
      <c r="I79" s="975"/>
      <c r="J79" s="975"/>
      <c r="K79" s="975"/>
      <c r="L79" s="975"/>
      <c r="M79" s="975"/>
      <c r="N79" s="975"/>
      <c r="O79" s="975"/>
      <c r="P79" s="976"/>
      <c r="Q79" s="977">
        <v>63</v>
      </c>
      <c r="R79" s="971"/>
      <c r="S79" s="971"/>
      <c r="T79" s="971"/>
      <c r="U79" s="971"/>
      <c r="V79" s="971">
        <v>38</v>
      </c>
      <c r="W79" s="971"/>
      <c r="X79" s="971"/>
      <c r="Y79" s="971"/>
      <c r="Z79" s="971"/>
      <c r="AA79" s="971">
        <v>25</v>
      </c>
      <c r="AB79" s="971"/>
      <c r="AC79" s="971"/>
      <c r="AD79" s="971"/>
      <c r="AE79" s="971"/>
      <c r="AF79" s="971">
        <v>25</v>
      </c>
      <c r="AG79" s="971"/>
      <c r="AH79" s="971"/>
      <c r="AI79" s="971"/>
      <c r="AJ79" s="971"/>
      <c r="AK79" s="971" t="s">
        <v>574</v>
      </c>
      <c r="AL79" s="971"/>
      <c r="AM79" s="971"/>
      <c r="AN79" s="971"/>
      <c r="AO79" s="971"/>
      <c r="AP79" s="971" t="s">
        <v>566</v>
      </c>
      <c r="AQ79" s="971"/>
      <c r="AR79" s="971"/>
      <c r="AS79" s="971"/>
      <c r="AT79" s="971"/>
      <c r="AU79" s="971" t="s">
        <v>566</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562</v>
      </c>
      <c r="C80" s="975"/>
      <c r="D80" s="975"/>
      <c r="E80" s="975"/>
      <c r="F80" s="975"/>
      <c r="G80" s="975"/>
      <c r="H80" s="975"/>
      <c r="I80" s="975"/>
      <c r="J80" s="975"/>
      <c r="K80" s="975"/>
      <c r="L80" s="975"/>
      <c r="M80" s="975"/>
      <c r="N80" s="975"/>
      <c r="O80" s="975"/>
      <c r="P80" s="976"/>
      <c r="Q80" s="977">
        <v>91</v>
      </c>
      <c r="R80" s="971"/>
      <c r="S80" s="971"/>
      <c r="T80" s="971"/>
      <c r="U80" s="971"/>
      <c r="V80" s="971">
        <v>89</v>
      </c>
      <c r="W80" s="971"/>
      <c r="X80" s="971"/>
      <c r="Y80" s="971"/>
      <c r="Z80" s="971"/>
      <c r="AA80" s="971">
        <v>2</v>
      </c>
      <c r="AB80" s="971"/>
      <c r="AC80" s="971"/>
      <c r="AD80" s="971"/>
      <c r="AE80" s="971"/>
      <c r="AF80" s="971">
        <v>2</v>
      </c>
      <c r="AG80" s="971"/>
      <c r="AH80" s="971"/>
      <c r="AI80" s="971"/>
      <c r="AJ80" s="971"/>
      <c r="AK80" s="971" t="s">
        <v>576</v>
      </c>
      <c r="AL80" s="971"/>
      <c r="AM80" s="971"/>
      <c r="AN80" s="971"/>
      <c r="AO80" s="971"/>
      <c r="AP80" s="971" t="s">
        <v>566</v>
      </c>
      <c r="AQ80" s="971"/>
      <c r="AR80" s="971"/>
      <c r="AS80" s="971"/>
      <c r="AT80" s="971"/>
      <c r="AU80" s="971" t="s">
        <v>566</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381</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13297</v>
      </c>
      <c r="AG88" s="959"/>
      <c r="AH88" s="959"/>
      <c r="AI88" s="959"/>
      <c r="AJ88" s="959"/>
      <c r="AK88" s="963"/>
      <c r="AL88" s="963"/>
      <c r="AM88" s="963"/>
      <c r="AN88" s="963"/>
      <c r="AO88" s="963"/>
      <c r="AP88" s="959">
        <v>18</v>
      </c>
      <c r="AQ88" s="959"/>
      <c r="AR88" s="959"/>
      <c r="AS88" s="959"/>
      <c r="AT88" s="959"/>
      <c r="AU88" s="959">
        <v>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381</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1222</v>
      </c>
      <c r="CS102" s="953"/>
      <c r="CT102" s="953"/>
      <c r="CU102" s="953"/>
      <c r="CV102" s="954"/>
      <c r="CW102" s="952">
        <v>339</v>
      </c>
      <c r="CX102" s="953"/>
      <c r="CY102" s="953"/>
      <c r="CZ102" s="953"/>
      <c r="DA102" s="954"/>
      <c r="DB102" s="952">
        <v>3524</v>
      </c>
      <c r="DC102" s="953"/>
      <c r="DD102" s="953"/>
      <c r="DE102" s="953"/>
      <c r="DF102" s="954"/>
      <c r="DG102" s="952" t="s">
        <v>566</v>
      </c>
      <c r="DH102" s="953"/>
      <c r="DI102" s="953"/>
      <c r="DJ102" s="953"/>
      <c r="DK102" s="954"/>
      <c r="DL102" s="952" t="s">
        <v>566</v>
      </c>
      <c r="DM102" s="953"/>
      <c r="DN102" s="953"/>
      <c r="DO102" s="953"/>
      <c r="DP102" s="954"/>
      <c r="DQ102" s="952">
        <v>1392</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1082887</v>
      </c>
      <c r="AB110" s="889"/>
      <c r="AC110" s="889"/>
      <c r="AD110" s="889"/>
      <c r="AE110" s="890"/>
      <c r="AF110" s="891">
        <v>1156464</v>
      </c>
      <c r="AG110" s="889"/>
      <c r="AH110" s="889"/>
      <c r="AI110" s="889"/>
      <c r="AJ110" s="890"/>
      <c r="AK110" s="891">
        <v>1262350</v>
      </c>
      <c r="AL110" s="889"/>
      <c r="AM110" s="889"/>
      <c r="AN110" s="889"/>
      <c r="AO110" s="890"/>
      <c r="AP110" s="892">
        <v>29.5</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14671788</v>
      </c>
      <c r="BR110" s="842"/>
      <c r="BS110" s="842"/>
      <c r="BT110" s="842"/>
      <c r="BU110" s="842"/>
      <c r="BV110" s="842">
        <v>14077659</v>
      </c>
      <c r="BW110" s="842"/>
      <c r="BX110" s="842"/>
      <c r="BY110" s="842"/>
      <c r="BZ110" s="842"/>
      <c r="CA110" s="842">
        <v>14312565</v>
      </c>
      <c r="CB110" s="842"/>
      <c r="CC110" s="842"/>
      <c r="CD110" s="842"/>
      <c r="CE110" s="842"/>
      <c r="CF110" s="866">
        <v>334.6</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3712907</v>
      </c>
      <c r="BR112" s="817"/>
      <c r="BS112" s="817"/>
      <c r="BT112" s="817"/>
      <c r="BU112" s="817"/>
      <c r="BV112" s="817">
        <v>3695261</v>
      </c>
      <c r="BW112" s="817"/>
      <c r="BX112" s="817"/>
      <c r="BY112" s="817"/>
      <c r="BZ112" s="817"/>
      <c r="CA112" s="817">
        <v>3652964</v>
      </c>
      <c r="CB112" s="817"/>
      <c r="CC112" s="817"/>
      <c r="CD112" s="817"/>
      <c r="CE112" s="817"/>
      <c r="CF112" s="875">
        <v>85.4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177492</v>
      </c>
      <c r="AB113" s="919"/>
      <c r="AC113" s="919"/>
      <c r="AD113" s="919"/>
      <c r="AE113" s="920"/>
      <c r="AF113" s="921">
        <v>177760</v>
      </c>
      <c r="AG113" s="919"/>
      <c r="AH113" s="919"/>
      <c r="AI113" s="919"/>
      <c r="AJ113" s="920"/>
      <c r="AK113" s="921">
        <v>182034</v>
      </c>
      <c r="AL113" s="919"/>
      <c r="AM113" s="919"/>
      <c r="AN113" s="919"/>
      <c r="AO113" s="920"/>
      <c r="AP113" s="922">
        <v>4.3</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7081</v>
      </c>
      <c r="BR113" s="817"/>
      <c r="BS113" s="817"/>
      <c r="BT113" s="817"/>
      <c r="BU113" s="817"/>
      <c r="BV113" s="817">
        <v>3881</v>
      </c>
      <c r="BW113" s="817"/>
      <c r="BX113" s="817"/>
      <c r="BY113" s="817"/>
      <c r="BZ113" s="817"/>
      <c r="CA113" s="817">
        <v>5556</v>
      </c>
      <c r="CB113" s="817"/>
      <c r="CC113" s="817"/>
      <c r="CD113" s="817"/>
      <c r="CE113" s="817"/>
      <c r="CF113" s="875">
        <v>0.1</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4903</v>
      </c>
      <c r="AB114" s="780"/>
      <c r="AC114" s="780"/>
      <c r="AD114" s="780"/>
      <c r="AE114" s="781"/>
      <c r="AF114" s="782">
        <v>3197</v>
      </c>
      <c r="AG114" s="780"/>
      <c r="AH114" s="780"/>
      <c r="AI114" s="780"/>
      <c r="AJ114" s="781"/>
      <c r="AK114" s="782">
        <v>1302</v>
      </c>
      <c r="AL114" s="780"/>
      <c r="AM114" s="780"/>
      <c r="AN114" s="780"/>
      <c r="AO114" s="781"/>
      <c r="AP114" s="824">
        <v>0</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907899</v>
      </c>
      <c r="BR114" s="817"/>
      <c r="BS114" s="817"/>
      <c r="BT114" s="817"/>
      <c r="BU114" s="817"/>
      <c r="BV114" s="817">
        <v>893813</v>
      </c>
      <c r="BW114" s="817"/>
      <c r="BX114" s="817"/>
      <c r="BY114" s="817"/>
      <c r="BZ114" s="817"/>
      <c r="CA114" s="817">
        <v>943640</v>
      </c>
      <c r="CB114" s="817"/>
      <c r="CC114" s="817"/>
      <c r="CD114" s="817"/>
      <c r="CE114" s="817"/>
      <c r="CF114" s="875">
        <v>22.1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v>825228</v>
      </c>
      <c r="BR115" s="817"/>
      <c r="BS115" s="817"/>
      <c r="BT115" s="817"/>
      <c r="BU115" s="817"/>
      <c r="BV115" s="817">
        <v>1093223</v>
      </c>
      <c r="BW115" s="817"/>
      <c r="BX115" s="817"/>
      <c r="BY115" s="817"/>
      <c r="BZ115" s="817"/>
      <c r="CA115" s="817">
        <v>1392339</v>
      </c>
      <c r="CB115" s="817"/>
      <c r="CC115" s="817"/>
      <c r="CD115" s="817"/>
      <c r="CE115" s="817"/>
      <c r="CF115" s="875">
        <v>32.5</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1265282</v>
      </c>
      <c r="AB117" s="903"/>
      <c r="AC117" s="903"/>
      <c r="AD117" s="903"/>
      <c r="AE117" s="904"/>
      <c r="AF117" s="905">
        <v>1337421</v>
      </c>
      <c r="AG117" s="903"/>
      <c r="AH117" s="903"/>
      <c r="AI117" s="903"/>
      <c r="AJ117" s="904"/>
      <c r="AK117" s="905">
        <v>1445686</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20124903</v>
      </c>
      <c r="BR119" s="845"/>
      <c r="BS119" s="845"/>
      <c r="BT119" s="845"/>
      <c r="BU119" s="845"/>
      <c r="BV119" s="845">
        <v>19763837</v>
      </c>
      <c r="BW119" s="845"/>
      <c r="BX119" s="845"/>
      <c r="BY119" s="845"/>
      <c r="BZ119" s="845"/>
      <c r="CA119" s="845">
        <v>20307064</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7072441</v>
      </c>
      <c r="BR120" s="842"/>
      <c r="BS120" s="842"/>
      <c r="BT120" s="842"/>
      <c r="BU120" s="842"/>
      <c r="BV120" s="842">
        <v>7504023</v>
      </c>
      <c r="BW120" s="842"/>
      <c r="BX120" s="842"/>
      <c r="BY120" s="842"/>
      <c r="BZ120" s="842"/>
      <c r="CA120" s="842">
        <v>8204317</v>
      </c>
      <c r="CB120" s="842"/>
      <c r="CC120" s="842"/>
      <c r="CD120" s="842"/>
      <c r="CE120" s="842"/>
      <c r="CF120" s="866">
        <v>191.8</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3711360</v>
      </c>
      <c r="DH120" s="842"/>
      <c r="DI120" s="842"/>
      <c r="DJ120" s="842"/>
      <c r="DK120" s="842"/>
      <c r="DL120" s="842">
        <v>3693815</v>
      </c>
      <c r="DM120" s="842"/>
      <c r="DN120" s="842"/>
      <c r="DO120" s="842"/>
      <c r="DP120" s="842"/>
      <c r="DQ120" s="842">
        <v>3652964</v>
      </c>
      <c r="DR120" s="842"/>
      <c r="DS120" s="842"/>
      <c r="DT120" s="842"/>
      <c r="DU120" s="842"/>
      <c r="DV120" s="843">
        <v>85.4</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4246087</v>
      </c>
      <c r="BR121" s="817"/>
      <c r="BS121" s="817"/>
      <c r="BT121" s="817"/>
      <c r="BU121" s="817"/>
      <c r="BV121" s="817">
        <v>4179004</v>
      </c>
      <c r="BW121" s="817"/>
      <c r="BX121" s="817"/>
      <c r="BY121" s="817"/>
      <c r="BZ121" s="817"/>
      <c r="CA121" s="817">
        <v>4013657</v>
      </c>
      <c r="CB121" s="817"/>
      <c r="CC121" s="817"/>
      <c r="CD121" s="817"/>
      <c r="CE121" s="817"/>
      <c r="CF121" s="875">
        <v>93.8</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1547</v>
      </c>
      <c r="DH121" s="817"/>
      <c r="DI121" s="817"/>
      <c r="DJ121" s="817"/>
      <c r="DK121" s="817"/>
      <c r="DL121" s="817">
        <v>1446</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11331638</v>
      </c>
      <c r="BR122" s="845"/>
      <c r="BS122" s="845"/>
      <c r="BT122" s="845"/>
      <c r="BU122" s="845"/>
      <c r="BV122" s="845">
        <v>10972986</v>
      </c>
      <c r="BW122" s="845"/>
      <c r="BX122" s="845"/>
      <c r="BY122" s="845"/>
      <c r="BZ122" s="845"/>
      <c r="CA122" s="845">
        <v>10780427</v>
      </c>
      <c r="CB122" s="845"/>
      <c r="CC122" s="845"/>
      <c r="CD122" s="845"/>
      <c r="CE122" s="845"/>
      <c r="CF122" s="846">
        <v>252</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22650166</v>
      </c>
      <c r="BR123" s="833"/>
      <c r="BS123" s="833"/>
      <c r="BT123" s="833"/>
      <c r="BU123" s="833"/>
      <c r="BV123" s="833">
        <v>22656013</v>
      </c>
      <c r="BW123" s="833"/>
      <c r="BX123" s="833"/>
      <c r="BY123" s="833"/>
      <c r="BZ123" s="833"/>
      <c r="CA123" s="833">
        <v>22998401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v>825228</v>
      </c>
      <c r="DH127" s="817"/>
      <c r="DI127" s="817"/>
      <c r="DJ127" s="817"/>
      <c r="DK127" s="817"/>
      <c r="DL127" s="817">
        <v>1093223</v>
      </c>
      <c r="DM127" s="817"/>
      <c r="DN127" s="817"/>
      <c r="DO127" s="817"/>
      <c r="DP127" s="817"/>
      <c r="DQ127" s="817">
        <v>1392339</v>
      </c>
      <c r="DR127" s="817"/>
      <c r="DS127" s="817"/>
      <c r="DT127" s="817"/>
      <c r="DU127" s="817"/>
      <c r="DV127" s="794">
        <v>32.5</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125777</v>
      </c>
      <c r="AB128" s="801"/>
      <c r="AC128" s="801"/>
      <c r="AD128" s="801"/>
      <c r="AE128" s="802"/>
      <c r="AF128" s="803">
        <v>167202</v>
      </c>
      <c r="AG128" s="801"/>
      <c r="AH128" s="801"/>
      <c r="AI128" s="801"/>
      <c r="AJ128" s="802"/>
      <c r="AK128" s="803">
        <v>217092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14.88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5108807</v>
      </c>
      <c r="AB129" s="780"/>
      <c r="AC129" s="780"/>
      <c r="AD129" s="780"/>
      <c r="AE129" s="781"/>
      <c r="AF129" s="782">
        <v>4998696</v>
      </c>
      <c r="AG129" s="780"/>
      <c r="AH129" s="780"/>
      <c r="AI129" s="780"/>
      <c r="AJ129" s="781"/>
      <c r="AK129" s="782">
        <v>5180616</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19.88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805229</v>
      </c>
      <c r="AB130" s="780"/>
      <c r="AC130" s="780"/>
      <c r="AD130" s="780"/>
      <c r="AE130" s="781"/>
      <c r="AF130" s="782">
        <v>836924</v>
      </c>
      <c r="AG130" s="780"/>
      <c r="AH130" s="780"/>
      <c r="AI130" s="780"/>
      <c r="AJ130" s="781"/>
      <c r="AK130" s="782">
        <v>903041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7.7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4303578</v>
      </c>
      <c r="AB131" s="764"/>
      <c r="AC131" s="764"/>
      <c r="AD131" s="764"/>
      <c r="AE131" s="765"/>
      <c r="AF131" s="766">
        <v>4161772</v>
      </c>
      <c r="AG131" s="764"/>
      <c r="AH131" s="764"/>
      <c r="AI131" s="764"/>
      <c r="AJ131" s="765"/>
      <c r="AK131" s="766">
        <v>4277575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7.7673972679999999</v>
      </c>
      <c r="AB132" s="745"/>
      <c r="AC132" s="745"/>
      <c r="AD132" s="745"/>
      <c r="AE132" s="746"/>
      <c r="AF132" s="747">
        <v>8.0084877310000007</v>
      </c>
      <c r="AG132" s="745"/>
      <c r="AH132" s="745"/>
      <c r="AI132" s="745"/>
      <c r="AJ132" s="746"/>
      <c r="AK132" s="747">
        <v>7.6106906370000003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8.4</v>
      </c>
      <c r="AB133" s="724"/>
      <c r="AC133" s="724"/>
      <c r="AD133" s="724"/>
      <c r="AE133" s="725"/>
      <c r="AF133" s="723">
        <v>8.1999999999999993</v>
      </c>
      <c r="AG133" s="724"/>
      <c r="AH133" s="724"/>
      <c r="AI133" s="724"/>
      <c r="AJ133" s="725"/>
      <c r="AK133" s="723">
        <v>7.7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0NGf3TjbloBX4MaXsMqmRH+HQGTi9HuQb58w70wDv9Iut0WAOBhD9Y0/rD6rUsoRBSlqZ/+LNm/Qp/RjwPZA==" saltValue="lozNblu5ubHaer/S9Mx2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XN2GQJGqVvpeAOkQ0E3bdhS3PwVbJN9X8YUICpFEyg+H/vDIQTLr9IOimYvdkm3ZO4uataWFhUXxlC8IIYVQw==" saltValue="izhiRpIlf3bfyCP+QEBb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JRninjHl084themKq3IJrnKB+4idFdK/LY49loY9TjdmrhnCqleSIsipQgrC6nUC7/u2a7+g1E9ba5UMUTaQ==" saltValue="5MUZmixWNk90U7/0OF35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1208858</v>
      </c>
      <c r="AP9" s="281">
        <v>80601</v>
      </c>
      <c r="AQ9" s="282">
        <v>93942</v>
      </c>
      <c r="AR9" s="283">
        <v>-14.2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201258</v>
      </c>
      <c r="AP10" s="284">
        <v>13419</v>
      </c>
      <c r="AQ10" s="285">
        <v>12590</v>
      </c>
      <c r="AR10" s="286">
        <v>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461</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v>9033</v>
      </c>
      <c r="AP12" s="284">
        <v>602</v>
      </c>
      <c r="AQ12" s="285">
        <v>24</v>
      </c>
      <c r="AR12" s="286">
        <v>2408.3000000000002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25114</v>
      </c>
      <c r="AP13" s="284">
        <v>1674</v>
      </c>
      <c r="AQ13" s="285">
        <v>3962</v>
      </c>
      <c r="AR13" s="286">
        <v>-57.7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t="s">
        <v>489</v>
      </c>
      <c r="AP14" s="284" t="s">
        <v>489</v>
      </c>
      <c r="AQ14" s="285">
        <v>1657</v>
      </c>
      <c r="AR14" s="286" t="s">
        <v>489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-22845</v>
      </c>
      <c r="AP15" s="284">
        <v>-1523</v>
      </c>
      <c r="AQ15" s="285">
        <v>-5526</v>
      </c>
      <c r="AR15" s="286">
        <v>-72.400000000000006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1421418</v>
      </c>
      <c r="AP16" s="284">
        <v>94774</v>
      </c>
      <c r="AQ16" s="285">
        <v>107111</v>
      </c>
      <c r="AR16" s="286">
        <v>-11.5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7.8</v>
      </c>
      <c r="AP21" s="298">
        <v>9.3000000000000007</v>
      </c>
      <c r="AQ21" s="299">
        <v>-1.5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94.1</v>
      </c>
      <c r="AP22" s="303">
        <v>96.8</v>
      </c>
      <c r="AQ22" s="304">
        <v>-2.7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1262350</v>
      </c>
      <c r="AP32" s="312">
        <v>84168</v>
      </c>
      <c r="AQ32" s="313">
        <v>49869</v>
      </c>
      <c r="AR32" s="314">
        <v>68.8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182034</v>
      </c>
      <c r="AP35" s="312">
        <v>12137</v>
      </c>
      <c r="AQ35" s="313">
        <v>14647</v>
      </c>
      <c r="AR35" s="314">
        <v>-17.100000000000001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1302</v>
      </c>
      <c r="AP36" s="312">
        <v>87</v>
      </c>
      <c r="AQ36" s="313">
        <v>2417</v>
      </c>
      <c r="AR36" s="314">
        <v>-96.4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490</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-217092</v>
      </c>
      <c r="AP39" s="312">
        <v>-14475</v>
      </c>
      <c r="AQ39" s="313">
        <v>-2755</v>
      </c>
      <c r="AR39" s="314">
        <v>425.4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-903041</v>
      </c>
      <c r="AP40" s="312">
        <v>-60211</v>
      </c>
      <c r="AQ40" s="313">
        <v>-44075</v>
      </c>
      <c r="AR40" s="314">
        <v>36.6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325553</v>
      </c>
      <c r="AP41" s="312">
        <v>21706</v>
      </c>
      <c r="AQ41" s="313">
        <v>20595</v>
      </c>
      <c r="AR41" s="314">
        <v>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762188</v>
      </c>
      <c r="AN51" s="334">
        <v>48078</v>
      </c>
      <c r="AO51" s="335">
        <v>86.2</v>
      </c>
      <c r="AP51" s="336">
        <v>87464</v>
      </c>
      <c r="AQ51" s="337">
        <v>19</v>
      </c>
      <c r="AR51" s="338">
        <v>67.2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596028</v>
      </c>
      <c r="AN52" s="342">
        <v>37597</v>
      </c>
      <c r="AO52" s="343">
        <v>120.2</v>
      </c>
      <c r="AP52" s="344">
        <v>47479</v>
      </c>
      <c r="AQ52" s="345">
        <v>10.199999999999999</v>
      </c>
      <c r="AR52" s="346">
        <v>110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2065390</v>
      </c>
      <c r="AN53" s="334">
        <v>132712</v>
      </c>
      <c r="AO53" s="335">
        <v>176</v>
      </c>
      <c r="AP53" s="336">
        <v>96248</v>
      </c>
      <c r="AQ53" s="337">
        <v>10</v>
      </c>
      <c r="AR53" s="338">
        <v>166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1948516</v>
      </c>
      <c r="AN54" s="342">
        <v>125202</v>
      </c>
      <c r="AO54" s="343">
        <v>233</v>
      </c>
      <c r="AP54" s="344">
        <v>55768</v>
      </c>
      <c r="AQ54" s="345">
        <v>17.5</v>
      </c>
      <c r="AR54" s="346">
        <v>215.5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2991643</v>
      </c>
      <c r="AN55" s="334">
        <v>194946</v>
      </c>
      <c r="AO55" s="335">
        <v>46.9</v>
      </c>
      <c r="AP55" s="336">
        <v>76413</v>
      </c>
      <c r="AQ55" s="337">
        <v>-20.6</v>
      </c>
      <c r="AR55" s="338">
        <v>67.5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2757327</v>
      </c>
      <c r="AN56" s="342">
        <v>179677</v>
      </c>
      <c r="AO56" s="343">
        <v>43.5</v>
      </c>
      <c r="AP56" s="344">
        <v>39658</v>
      </c>
      <c r="AQ56" s="345">
        <v>-28.9</v>
      </c>
      <c r="AR56" s="346">
        <v>72.400000000000006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568517</v>
      </c>
      <c r="AN57" s="334">
        <v>37471</v>
      </c>
      <c r="AO57" s="335">
        <v>-80.8</v>
      </c>
      <c r="AP57" s="336">
        <v>66481</v>
      </c>
      <c r="AQ57" s="337">
        <v>-13</v>
      </c>
      <c r="AR57" s="338">
        <v>-67.8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302817</v>
      </c>
      <c r="AN58" s="342">
        <v>19959</v>
      </c>
      <c r="AO58" s="343">
        <v>-88.9</v>
      </c>
      <c r="AP58" s="344">
        <v>36120</v>
      </c>
      <c r="AQ58" s="345">
        <v>-8.9</v>
      </c>
      <c r="AR58" s="346">
        <v>-80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1997381</v>
      </c>
      <c r="AN59" s="334">
        <v>133176</v>
      </c>
      <c r="AO59" s="335">
        <v>255.4</v>
      </c>
      <c r="AP59" s="336">
        <v>67825</v>
      </c>
      <c r="AQ59" s="337">
        <v>2</v>
      </c>
      <c r="AR59" s="338">
        <v>253.4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1299351</v>
      </c>
      <c r="AN60" s="342">
        <v>86635</v>
      </c>
      <c r="AO60" s="343">
        <v>334.1</v>
      </c>
      <c r="AP60" s="344">
        <v>39417</v>
      </c>
      <c r="AQ60" s="345">
        <v>9.1</v>
      </c>
      <c r="AR60" s="346">
        <v>325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1677024</v>
      </c>
      <c r="AN61" s="349">
        <v>109277</v>
      </c>
      <c r="AO61" s="350">
        <v>96.7</v>
      </c>
      <c r="AP61" s="351">
        <v>78886</v>
      </c>
      <c r="AQ61" s="352">
        <v>-0.5</v>
      </c>
      <c r="AR61" s="338">
        <v>97.2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1380808</v>
      </c>
      <c r="AN62" s="342">
        <v>89814</v>
      </c>
      <c r="AO62" s="343">
        <v>128.4</v>
      </c>
      <c r="AP62" s="344">
        <v>43688</v>
      </c>
      <c r="AQ62" s="345">
        <v>-0.2</v>
      </c>
      <c r="AR62" s="346">
        <v>128.6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3A5eUZ8ygLlTeDtrpymJtu981uEvHw3e6/EZNU9nmAWYPuqykQmSy7QZhG3fmqbwzF2z/aoPJ696EzsEgLObQ==" saltValue="VKM+0Kcj6ksR1VWPAYHr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pGFvuCmOQBxGYVxTGDzmMNodEfj3+5ZRXLA36JBR3QU6tTX+42nLYFA8cU4fuKHsBIUE0q5omc1vvW3v8Xf54A==" saltValue="Kii1ildyApzgFVqMKfMmq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HUHATdzP6UlqgOxi5up0Wnt33Alk5Mvv7nZAQk4Td4b+m5x/RT790ih+7pWAzf0PoAlS3nY28EUPS/b4jRIKiA==" saltValue="t2a+6/y8mt/ZBFF5HSd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21.91</v>
      </c>
      <c r="G47" s="12">
        <v>21.21</v>
      </c>
      <c r="H47" s="12">
        <v>20.5</v>
      </c>
      <c r="I47" s="12">
        <v>26.77</v>
      </c>
      <c r="J47" s="13">
        <v>32.799999999999997</v>
      </c>
    </row>
    <row r="48" spans="2:10" ht="57.75" customHeight="1" x14ac:dyDescent="0.15">
      <c r="B48" s="14"/>
      <c r="C48" s="1141" t="s">
        <v>4</v>
      </c>
      <c r="D48" s="1141"/>
      <c r="E48" s="1142"/>
      <c r="F48" s="15">
        <v>1.02</v>
      </c>
      <c r="G48" s="16">
        <v>1.52</v>
      </c>
      <c r="H48" s="16">
        <v>11.26</v>
      </c>
      <c r="I48" s="16">
        <v>14.3</v>
      </c>
      <c r="J48" s="17">
        <v>6.97</v>
      </c>
    </row>
    <row r="49" spans="2:10" ht="57.75" customHeight="1" thickBot="1" x14ac:dyDescent="0.2">
      <c r="B49" s="18"/>
      <c r="C49" s="1143" t="s">
        <v>5</v>
      </c>
      <c r="D49" s="1143"/>
      <c r="E49" s="1144"/>
      <c r="F49" s="19" t="s">
        <v>533</v>
      </c>
      <c r="G49" s="20">
        <v>0.55000000000000004</v>
      </c>
      <c r="H49" s="20">
        <v>9.86</v>
      </c>
      <c r="I49" s="20">
        <v>2.81</v>
      </c>
      <c r="J49" s="21" t="s">
        <v>534</v>
      </c>
    </row>
    <row r="50" spans="2:10" x14ac:dyDescent="0.15"/>
  </sheetData>
  <sheetProtection algorithmName="SHA-512" hashValue="1ZwkktT6Ec3ILUzCYz4GU29z3B9r4McgHRSeYzmLAIK1SSl+ycmwqMQJzNyVuUEukLpoyqudoH5VbNFeFTqICA==" saltValue="IOgGERfOFHD7D/Qqu0VL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9.06</v>
      </c>
      <c r="G34" s="33">
        <v>9.18</v>
      </c>
      <c r="H34" s="33">
        <v>8.25</v>
      </c>
      <c r="I34" s="33">
        <v>8.7100000000000009</v>
      </c>
      <c r="J34" s="34">
        <v>8.7200000000000006</v>
      </c>
      <c r="K34" s="22"/>
      <c r="L34" s="22"/>
      <c r="M34" s="22"/>
      <c r="N34" s="22"/>
      <c r="O34" s="22"/>
      <c r="P34" s="22"/>
    </row>
    <row r="35" spans="1:16" ht="39" customHeight="1" x14ac:dyDescent="0.15">
      <c r="A35" s="22"/>
      <c r="B35" s="35"/>
      <c r="C35" s="1145" t="s">
        <v>536</v>
      </c>
      <c r="D35" s="1146"/>
      <c r="E35" s="1147"/>
      <c r="F35" s="36">
        <v>1.01</v>
      </c>
      <c r="G35" s="37">
        <v>1.52</v>
      </c>
      <c r="H35" s="37">
        <v>11.26</v>
      </c>
      <c r="I35" s="37">
        <v>14.27</v>
      </c>
      <c r="J35" s="38">
        <v>6.97</v>
      </c>
      <c r="K35" s="22"/>
      <c r="L35" s="22"/>
      <c r="M35" s="22"/>
      <c r="N35" s="22"/>
      <c r="O35" s="22"/>
      <c r="P35" s="22"/>
    </row>
    <row r="36" spans="1:16" ht="39" customHeight="1" x14ac:dyDescent="0.15">
      <c r="A36" s="22"/>
      <c r="B36" s="35"/>
      <c r="C36" s="1145" t="s">
        <v>537</v>
      </c>
      <c r="D36" s="1146"/>
      <c r="E36" s="1147"/>
      <c r="F36" s="36">
        <v>1.17</v>
      </c>
      <c r="G36" s="37">
        <v>1.98</v>
      </c>
      <c r="H36" s="37">
        <v>1.33</v>
      </c>
      <c r="I36" s="37">
        <v>0.8</v>
      </c>
      <c r="J36" s="38">
        <v>1.34</v>
      </c>
      <c r="K36" s="22"/>
      <c r="L36" s="22"/>
      <c r="M36" s="22"/>
      <c r="N36" s="22"/>
      <c r="O36" s="22"/>
      <c r="P36" s="22"/>
    </row>
    <row r="37" spans="1:16" ht="39" customHeight="1" x14ac:dyDescent="0.15">
      <c r="A37" s="22"/>
      <c r="B37" s="35"/>
      <c r="C37" s="1145" t="s">
        <v>538</v>
      </c>
      <c r="D37" s="1146"/>
      <c r="E37" s="1147"/>
      <c r="F37" s="36" t="s">
        <v>489</v>
      </c>
      <c r="G37" s="37" t="s">
        <v>489</v>
      </c>
      <c r="H37" s="37">
        <v>0.25</v>
      </c>
      <c r="I37" s="37">
        <v>0.78</v>
      </c>
      <c r="J37" s="38">
        <v>0.65</v>
      </c>
      <c r="K37" s="22"/>
      <c r="L37" s="22"/>
      <c r="M37" s="22"/>
      <c r="N37" s="22"/>
      <c r="O37" s="22"/>
      <c r="P37" s="22"/>
    </row>
    <row r="38" spans="1:16" ht="39" customHeight="1" x14ac:dyDescent="0.15">
      <c r="A38" s="22"/>
      <c r="B38" s="35"/>
      <c r="C38" s="1145" t="s">
        <v>539</v>
      </c>
      <c r="D38" s="1146"/>
      <c r="E38" s="1147"/>
      <c r="F38" s="36">
        <v>0.03</v>
      </c>
      <c r="G38" s="37">
        <v>0.02</v>
      </c>
      <c r="H38" s="37">
        <v>0.01</v>
      </c>
      <c r="I38" s="37">
        <v>0.02</v>
      </c>
      <c r="J38" s="38">
        <v>0.02</v>
      </c>
      <c r="K38" s="22"/>
      <c r="L38" s="22"/>
      <c r="M38" s="22"/>
      <c r="N38" s="22"/>
      <c r="O38" s="22"/>
      <c r="P38" s="22"/>
    </row>
    <row r="39" spans="1:16" ht="39" customHeight="1" x14ac:dyDescent="0.15">
      <c r="A39" s="22"/>
      <c r="B39" s="35"/>
      <c r="C39" s="1145" t="s">
        <v>540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541</v>
      </c>
      <c r="D40" s="1146"/>
      <c r="E40" s="1147"/>
      <c r="F40" s="36">
        <v>0</v>
      </c>
      <c r="G40" s="37">
        <v>0</v>
      </c>
      <c r="H40" s="37">
        <v>0</v>
      </c>
      <c r="I40" s="37">
        <v>0.02</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Kp4UcHQrWJZDFsLcoKuJ3QW1QW930/M5yIEIca1/Pw9ng5FtbBgg3WlAtvwqmWc1KRUuImiiuhYUc4hzXU0DQ==" saltValue="KYgVKj/mT7Vh3TW7ydBq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1077</v>
      </c>
      <c r="L45" s="60">
        <v>1089</v>
      </c>
      <c r="M45" s="60">
        <v>1083</v>
      </c>
      <c r="N45" s="60">
        <v>1156</v>
      </c>
      <c r="O45" s="61">
        <v>1262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144</v>
      </c>
      <c r="L48" s="64">
        <v>151</v>
      </c>
      <c r="M48" s="64">
        <v>177</v>
      </c>
      <c r="N48" s="64">
        <v>178</v>
      </c>
      <c r="O48" s="65">
        <v>182</v>
      </c>
      <c r="P48" s="48"/>
      <c r="Q48" s="48"/>
      <c r="R48" s="48"/>
      <c r="S48" s="48"/>
      <c r="T48" s="48"/>
      <c r="U48" s="48"/>
    </row>
    <row r="49" spans="1:21" ht="30.75" customHeight="1" x14ac:dyDescent="0.15">
      <c r="A49" s="48"/>
      <c r="B49" s="1178"/>
      <c r="C49" s="1179"/>
      <c r="D49" s="62"/>
      <c r="E49" s="1155" t="s">
        <v>14</v>
      </c>
      <c r="F49" s="1155"/>
      <c r="G49" s="1155"/>
      <c r="H49" s="1155"/>
      <c r="I49" s="1155"/>
      <c r="J49" s="1156"/>
      <c r="K49" s="63">
        <v>5</v>
      </c>
      <c r="L49" s="64">
        <v>5</v>
      </c>
      <c r="M49" s="64">
        <v>5</v>
      </c>
      <c r="N49" s="64">
        <v>3</v>
      </c>
      <c r="O49" s="65">
        <v>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884</v>
      </c>
      <c r="L52" s="64">
        <v>891</v>
      </c>
      <c r="M52" s="64">
        <v>931</v>
      </c>
      <c r="N52" s="64">
        <v>1004</v>
      </c>
      <c r="O52" s="65">
        <v>1120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342</v>
      </c>
      <c r="L53" s="69">
        <v>354</v>
      </c>
      <c r="M53" s="69">
        <v>334</v>
      </c>
      <c r="N53" s="69">
        <v>333</v>
      </c>
      <c r="O53" s="70">
        <v>325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RqbMSq62NRKXV6hD+Kkns4MttE8vyGSUjmWJ+TPC/wli+76eSM0J+zKd5mwzmR+F96DTuPiZp7k1Wu846QaZQ==" saltValue="TI3Jg3wEDBkiaSejoAifF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8878</v>
      </c>
      <c r="J41" s="356">
        <v>11296</v>
      </c>
      <c r="K41" s="356">
        <v>14672</v>
      </c>
      <c r="L41" s="356">
        <v>14078</v>
      </c>
      <c r="M41" s="357">
        <v>14313</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3517</v>
      </c>
      <c r="J43" s="359">
        <v>3616</v>
      </c>
      <c r="K43" s="359">
        <v>3713</v>
      </c>
      <c r="L43" s="359">
        <v>3695</v>
      </c>
      <c r="M43" s="360">
        <v>3653</v>
      </c>
    </row>
    <row r="44" spans="2:13" ht="27.75" customHeight="1" x14ac:dyDescent="0.15">
      <c r="B44" s="1186"/>
      <c r="C44" s="1187"/>
      <c r="D44" s="106"/>
      <c r="E44" s="1190" t="s">
        <v>34</v>
      </c>
      <c r="F44" s="1190"/>
      <c r="G44" s="1190"/>
      <c r="H44" s="1191"/>
      <c r="I44" s="358">
        <v>17</v>
      </c>
      <c r="J44" s="359">
        <v>12</v>
      </c>
      <c r="K44" s="359">
        <v>7</v>
      </c>
      <c r="L44" s="359">
        <v>4</v>
      </c>
      <c r="M44" s="360">
        <v>6</v>
      </c>
    </row>
    <row r="45" spans="2:13" ht="27.75" customHeight="1" x14ac:dyDescent="0.15">
      <c r="B45" s="1186"/>
      <c r="C45" s="1187"/>
      <c r="D45" s="106"/>
      <c r="E45" s="1190" t="s">
        <v>35</v>
      </c>
      <c r="F45" s="1190"/>
      <c r="G45" s="1190"/>
      <c r="H45" s="1191"/>
      <c r="I45" s="358">
        <v>965</v>
      </c>
      <c r="J45" s="359">
        <v>957</v>
      </c>
      <c r="K45" s="359">
        <v>908</v>
      </c>
      <c r="L45" s="359">
        <v>894</v>
      </c>
      <c r="M45" s="360">
        <v>944</v>
      </c>
    </row>
    <row r="46" spans="2:13" ht="27.75" customHeight="1" x14ac:dyDescent="0.15">
      <c r="B46" s="1186"/>
      <c r="C46" s="1187"/>
      <c r="D46" s="107"/>
      <c r="E46" s="1190" t="s">
        <v>36</v>
      </c>
      <c r="F46" s="1190"/>
      <c r="G46" s="1190"/>
      <c r="H46" s="1191"/>
      <c r="I46" s="358">
        <v>544</v>
      </c>
      <c r="J46" s="359">
        <v>614</v>
      </c>
      <c r="K46" s="359">
        <v>825</v>
      </c>
      <c r="L46" s="359">
        <v>1093</v>
      </c>
      <c r="M46" s="360">
        <v>1392</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6887</v>
      </c>
      <c r="J50" s="359">
        <v>6897</v>
      </c>
      <c r="K50" s="359">
        <v>7072</v>
      </c>
      <c r="L50" s="359">
        <v>7504</v>
      </c>
      <c r="M50" s="360">
        <v>8204</v>
      </c>
    </row>
    <row r="51" spans="2:13" ht="27.75" customHeight="1" x14ac:dyDescent="0.15">
      <c r="B51" s="1186"/>
      <c r="C51" s="1187"/>
      <c r="D51" s="106"/>
      <c r="E51" s="1190" t="s">
        <v>42</v>
      </c>
      <c r="F51" s="1190"/>
      <c r="G51" s="1190"/>
      <c r="H51" s="1191"/>
      <c r="I51" s="358">
        <v>880</v>
      </c>
      <c r="J51" s="359">
        <v>1981</v>
      </c>
      <c r="K51" s="359">
        <v>4246</v>
      </c>
      <c r="L51" s="359">
        <v>4179</v>
      </c>
      <c r="M51" s="360">
        <v>4014</v>
      </c>
    </row>
    <row r="52" spans="2:13" ht="27.75" customHeight="1" x14ac:dyDescent="0.15">
      <c r="B52" s="1188"/>
      <c r="C52" s="1189"/>
      <c r="D52" s="106"/>
      <c r="E52" s="1190" t="s">
        <v>43</v>
      </c>
      <c r="F52" s="1190"/>
      <c r="G52" s="1190"/>
      <c r="H52" s="1191"/>
      <c r="I52" s="358">
        <v>8094</v>
      </c>
      <c r="J52" s="359">
        <v>9391</v>
      </c>
      <c r="K52" s="359">
        <v>11332</v>
      </c>
      <c r="L52" s="359">
        <v>10973</v>
      </c>
      <c r="M52" s="360">
        <v>10780</v>
      </c>
    </row>
    <row r="53" spans="2:13" ht="27.75" customHeight="1" thickBot="1" x14ac:dyDescent="0.2">
      <c r="B53" s="1192" t="s">
        <v>19</v>
      </c>
      <c r="C53" s="1193"/>
      <c r="D53" s="110"/>
      <c r="E53" s="1194" t="s">
        <v>44</v>
      </c>
      <c r="F53" s="1194"/>
      <c r="G53" s="1194"/>
      <c r="H53" s="1195"/>
      <c r="I53" s="361">
        <v>-1940</v>
      </c>
      <c r="J53" s="362">
        <v>-1774</v>
      </c>
      <c r="K53" s="362">
        <v>-2525</v>
      </c>
      <c r="L53" s="362">
        <v>-2892</v>
      </c>
      <c r="M53" s="363">
        <v>-2691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SpVzThoZE63ZN6ehffVKlNrJuvjx9VZ+lpoXF3fYbQEgvEXOg7nm/0cszH1gJQSVtgjKlt/KfolOA5kpvf3Q==" saltValue="p/GmfDVKOSvWaaziiiK0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1047</v>
      </c>
      <c r="G55" s="122">
        <v>1338</v>
      </c>
      <c r="H55" s="123">
        <v>1699</v>
      </c>
    </row>
    <row r="56" spans="2:8" ht="52.5" customHeight="1" x14ac:dyDescent="0.15">
      <c r="B56" s="124"/>
      <c r="C56" s="1213" t="s">
        <v>47</v>
      </c>
      <c r="D56" s="1213"/>
      <c r="E56" s="1214"/>
      <c r="F56" s="125">
        <v>390</v>
      </c>
      <c r="G56" s="125">
        <v>361</v>
      </c>
      <c r="H56" s="126">
        <v>552</v>
      </c>
    </row>
    <row r="57" spans="2:8" ht="53.25" customHeight="1" x14ac:dyDescent="0.15">
      <c r="B57" s="124"/>
      <c r="C57" s="1215" t="s">
        <v>48</v>
      </c>
      <c r="D57" s="1215"/>
      <c r="E57" s="1216"/>
      <c r="F57" s="127">
        <v>5520</v>
      </c>
      <c r="G57" s="127">
        <v>5691</v>
      </c>
      <c r="H57" s="128">
        <v>5844</v>
      </c>
    </row>
    <row r="58" spans="2:8" ht="45.75" customHeight="1" x14ac:dyDescent="0.15">
      <c r="B58" s="129"/>
      <c r="C58" s="1203" t="s">
        <v>567</v>
      </c>
      <c r="D58" s="1204"/>
      <c r="E58" s="1205"/>
      <c r="F58" s="130">
        <v>3570</v>
      </c>
      <c r="G58" s="130">
        <v>3542</v>
      </c>
      <c r="H58" s="131">
        <v>3510</v>
      </c>
    </row>
    <row r="59" spans="2:8" ht="45.75" customHeight="1" x14ac:dyDescent="0.15">
      <c r="B59" s="129"/>
      <c r="C59" s="1203" t="s">
        <v>568</v>
      </c>
      <c r="D59" s="1204"/>
      <c r="E59" s="1205"/>
      <c r="F59" s="130">
        <v>335</v>
      </c>
      <c r="G59" s="130">
        <v>534</v>
      </c>
      <c r="H59" s="131">
        <v>865</v>
      </c>
    </row>
    <row r="60" spans="2:8" ht="45.75" customHeight="1" x14ac:dyDescent="0.15">
      <c r="B60" s="129"/>
      <c r="C60" s="1203" t="s">
        <v>569</v>
      </c>
      <c r="D60" s="1204"/>
      <c r="E60" s="1205"/>
      <c r="F60" s="130">
        <v>802</v>
      </c>
      <c r="G60" s="130">
        <v>800</v>
      </c>
      <c r="H60" s="131">
        <v>791</v>
      </c>
    </row>
    <row r="61" spans="2:8" ht="45.75" customHeight="1" x14ac:dyDescent="0.15">
      <c r="B61" s="129"/>
      <c r="C61" s="1203" t="s">
        <v>570</v>
      </c>
      <c r="D61" s="1204"/>
      <c r="E61" s="1205"/>
      <c r="F61" s="130">
        <v>466</v>
      </c>
      <c r="G61" s="130">
        <v>449</v>
      </c>
      <c r="H61" s="131">
        <v>273</v>
      </c>
    </row>
    <row r="62" spans="2:8" ht="45.75" customHeight="1" thickBot="1" x14ac:dyDescent="0.2">
      <c r="B62" s="132"/>
      <c r="C62" s="1206" t="s">
        <v>571</v>
      </c>
      <c r="D62" s="1207"/>
      <c r="E62" s="1208"/>
      <c r="F62" s="133">
        <v>234</v>
      </c>
      <c r="G62" s="133">
        <v>259</v>
      </c>
      <c r="H62" s="134">
        <v>264</v>
      </c>
    </row>
    <row r="63" spans="2:8" ht="52.5" customHeight="1" thickBot="1" x14ac:dyDescent="0.2">
      <c r="B63" s="135"/>
      <c r="C63" s="1209" t="s">
        <v>49</v>
      </c>
      <c r="D63" s="1209"/>
      <c r="E63" s="1210"/>
      <c r="F63" s="136">
        <v>6958</v>
      </c>
      <c r="G63" s="136">
        <v>7391</v>
      </c>
      <c r="H63" s="137">
        <v>8095</v>
      </c>
    </row>
    <row r="64" spans="2:8" x14ac:dyDescent="0.15"/>
  </sheetData>
  <sheetProtection algorithmName="SHA-512" hashValue="id0BnnlADUZHUcHHJrS74IBmUEbm6ePaU4ka2I6z+1zLnednWDB+9x4UXAMbUPXOZPG+3FsXaBPFaYaaESZ9wA==" saltValue="1S3Bqb6GqCBkTcJIK4gd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48078</v>
      </c>
      <c r="E3" s="156"/>
      <c r="F3" s="157">
        <v>87464</v>
      </c>
      <c r="G3" s="158"/>
      <c r="H3" s="159"/>
    </row>
    <row r="4" spans="1:8" x14ac:dyDescent="0.15">
      <c r="A4" s="160"/>
      <c r="B4" s="161"/>
      <c r="C4" s="162"/>
      <c r="D4" s="163">
        <v>37597</v>
      </c>
      <c r="E4" s="164"/>
      <c r="F4" s="165">
        <v>47479</v>
      </c>
      <c r="G4" s="166"/>
      <c r="H4" s="167"/>
    </row>
    <row r="5" spans="1:8" x14ac:dyDescent="0.15">
      <c r="A5" s="148" t="s">
        <v>522</v>
      </c>
      <c r="B5" s="153"/>
      <c r="C5" s="154"/>
      <c r="D5" s="155">
        <v>132712</v>
      </c>
      <c r="E5" s="156"/>
      <c r="F5" s="157">
        <v>96248</v>
      </c>
      <c r="G5" s="158"/>
      <c r="H5" s="159"/>
    </row>
    <row r="6" spans="1:8" x14ac:dyDescent="0.15">
      <c r="A6" s="160"/>
      <c r="B6" s="161"/>
      <c r="C6" s="162"/>
      <c r="D6" s="163">
        <v>125202</v>
      </c>
      <c r="E6" s="164"/>
      <c r="F6" s="165">
        <v>55768</v>
      </c>
      <c r="G6" s="166"/>
      <c r="H6" s="167"/>
    </row>
    <row r="7" spans="1:8" x14ac:dyDescent="0.15">
      <c r="A7" s="148" t="s">
        <v>523</v>
      </c>
      <c r="B7" s="153"/>
      <c r="C7" s="154"/>
      <c r="D7" s="155">
        <v>194946</v>
      </c>
      <c r="E7" s="156"/>
      <c r="F7" s="157">
        <v>76413</v>
      </c>
      <c r="G7" s="158"/>
      <c r="H7" s="159"/>
    </row>
    <row r="8" spans="1:8" x14ac:dyDescent="0.15">
      <c r="A8" s="160"/>
      <c r="B8" s="161"/>
      <c r="C8" s="162"/>
      <c r="D8" s="163">
        <v>179677</v>
      </c>
      <c r="E8" s="164"/>
      <c r="F8" s="165">
        <v>39658</v>
      </c>
      <c r="G8" s="166"/>
      <c r="H8" s="167"/>
    </row>
    <row r="9" spans="1:8" x14ac:dyDescent="0.15">
      <c r="A9" s="148" t="s">
        <v>524</v>
      </c>
      <c r="B9" s="153"/>
      <c r="C9" s="154"/>
      <c r="D9" s="155">
        <v>37471</v>
      </c>
      <c r="E9" s="156"/>
      <c r="F9" s="157">
        <v>66481</v>
      </c>
      <c r="G9" s="158"/>
      <c r="H9" s="159"/>
    </row>
    <row r="10" spans="1:8" x14ac:dyDescent="0.15">
      <c r="A10" s="160"/>
      <c r="B10" s="161"/>
      <c r="C10" s="162"/>
      <c r="D10" s="163">
        <v>19959</v>
      </c>
      <c r="E10" s="164"/>
      <c r="F10" s="165">
        <v>36120</v>
      </c>
      <c r="G10" s="166"/>
      <c r="H10" s="167"/>
    </row>
    <row r="11" spans="1:8" x14ac:dyDescent="0.15">
      <c r="A11" s="148" t="s">
        <v>525</v>
      </c>
      <c r="B11" s="153"/>
      <c r="C11" s="154"/>
      <c r="D11" s="155">
        <v>133176</v>
      </c>
      <c r="E11" s="156"/>
      <c r="F11" s="157">
        <v>67825</v>
      </c>
      <c r="G11" s="158"/>
      <c r="H11" s="159"/>
    </row>
    <row r="12" spans="1:8" x14ac:dyDescent="0.15">
      <c r="A12" s="160"/>
      <c r="B12" s="161"/>
      <c r="C12" s="168"/>
      <c r="D12" s="163">
        <v>86635</v>
      </c>
      <c r="E12" s="164"/>
      <c r="F12" s="165">
        <v>39417</v>
      </c>
      <c r="G12" s="166"/>
      <c r="H12" s="167"/>
    </row>
    <row r="13" spans="1:8" x14ac:dyDescent="0.15">
      <c r="A13" s="148"/>
      <c r="B13" s="153"/>
      <c r="C13" s="169"/>
      <c r="D13" s="170">
        <v>109277</v>
      </c>
      <c r="E13" s="171"/>
      <c r="F13" s="172">
        <v>78886</v>
      </c>
      <c r="G13" s="173"/>
      <c r="H13" s="159"/>
    </row>
    <row r="14" spans="1:8" x14ac:dyDescent="0.15">
      <c r="A14" s="160"/>
      <c r="B14" s="161"/>
      <c r="C14" s="162"/>
      <c r="D14" s="163">
        <v>89814</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1.02</v>
      </c>
      <c r="C19" s="174">
        <f>ROUND(VALUE(SUBSTITUTE(実質収支比率等に係る経年分析!G$48,"▲","-")),2)</f>
        <v>1.52</v>
      </c>
      <c r="D19" s="174">
        <f>ROUND(VALUE(SUBSTITUTE(実質収支比率等に係る経年分析!H$48,"▲","-")),2)</f>
        <v>11.26</v>
      </c>
      <c r="E19" s="174">
        <f>ROUND(VALUE(SUBSTITUTE(実質収支比率等に係る経年分析!I$48,"▲","-")),2)</f>
        <v>14.3</v>
      </c>
      <c r="F19" s="174">
        <f>ROUND(VALUE(SUBSTITUTE(実質収支比率等に係る経年分析!J$48,"▲","-")),2)</f>
        <v>6.97</v>
      </c>
    </row>
    <row r="20" spans="1:11" x14ac:dyDescent="0.15">
      <c r="A20" s="174" t="s">
        <v>53</v>
      </c>
      <c r="B20" s="174">
        <f>ROUND(VALUE(SUBSTITUTE(実質収支比率等に係る経年分析!F$47,"▲","-")),2)</f>
        <v>21.91</v>
      </c>
      <c r="C20" s="174">
        <f>ROUND(VALUE(SUBSTITUTE(実質収支比率等に係る経年分析!G$47,"▲","-")),2)</f>
        <v>21.21</v>
      </c>
      <c r="D20" s="174">
        <f>ROUND(VALUE(SUBSTITUTE(実質収支比率等に係る経年分析!H$47,"▲","-")),2)</f>
        <v>20.5</v>
      </c>
      <c r="E20" s="174">
        <f>ROUND(VALUE(SUBSTITUTE(実質収支比率等に係る経年分析!I$47,"▲","-")),2)</f>
        <v>26.77</v>
      </c>
      <c r="F20" s="174">
        <f>ROUND(VALUE(SUBSTITUTE(実質収支比率等に係る経年分析!J$47,"▲","-")),2)</f>
        <v>32.799999999999997</v>
      </c>
    </row>
    <row r="21" spans="1:11" x14ac:dyDescent="0.15">
      <c r="A21" s="174" t="s">
        <v>54</v>
      </c>
      <c r="B21" s="174">
        <f>IF(ISNUMBER(VALUE(SUBSTITUTE(実質収支比率等に係る経年分析!F$49,"▲","-"))),ROUND(VALUE(SUBSTITUTE(実質収支比率等に係る経年分析!F$49,"▲","-")),2),NA())</f>
        <v>-2.42</v>
      </c>
      <c r="C21" s="174">
        <f>IF(ISNUMBER(VALUE(SUBSTITUTE(実質収支比率等に係る経年分析!G$49,"▲","-"))),ROUND(VALUE(SUBSTITUTE(実質収支比率等に係る経年分析!G$49,"▲","-")),2),NA())</f>
        <v>0.55000000000000004</v>
      </c>
      <c r="D21" s="174">
        <f>IF(ISNUMBER(VALUE(SUBSTITUTE(実質収支比率等に係る経年分析!H$49,"▲","-"))),ROUND(VALUE(SUBSTITUTE(実質収支比率等に係る経年分析!H$49,"▲","-")),2),NA())</f>
        <v>9.86</v>
      </c>
      <c r="E21" s="174">
        <f>IF(ISNUMBER(VALUE(SUBSTITUTE(実質収支比率等に係る経年分析!I$49,"▲","-"))),ROUND(VALUE(SUBSTITUTE(実質収支比率等に係る経年分析!I$49,"▲","-")),2),NA())</f>
        <v>2.81</v>
      </c>
      <c r="F21" s="174">
        <f>IF(ISNUMBER(VALUE(SUBSTITUTE(実質収支比率等に係る経年分析!J$49,"▲","-"))),ROUND(VALUE(SUBSTITUTE(実質収支比率等に係る経年分析!J$49,"▲","-")),2),NA())</f>
        <v>-6.81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鞍手町谷山池パイプライン水利施設維持管理運営費特別会計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鞍手町かんがい施設維持管理運営費特別会計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住宅新築資金等特別会計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鞍手町下水道事業会計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0.65</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6.97</v>
      </c>
    </row>
    <row r="36" spans="1:16" x14ac:dyDescent="0.15">
      <c r="A36" s="175" t="str">
        <f>IF(連結実質赤字比率に係る赤字・黒字の構成分析!C$34="",NA(),連結実質赤字比率に係る赤字・黒字の構成分析!C$34)</f>
        <v>鞍手町水道事業会計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8.7200000000000006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884</v>
      </c>
      <c r="E42" s="176"/>
      <c r="F42" s="176"/>
      <c r="G42" s="176">
        <f>'実質公債費比率（分子）の構造'!L$52</f>
        <v>891</v>
      </c>
      <c r="H42" s="176"/>
      <c r="I42" s="176"/>
      <c r="J42" s="176">
        <f>'実質公債費比率（分子）の構造'!M$52</f>
        <v>931</v>
      </c>
      <c r="K42" s="176"/>
      <c r="L42" s="176"/>
      <c r="M42" s="176">
        <f>'実質公債費比率（分子）の構造'!N$52</f>
        <v>1004</v>
      </c>
      <c r="N42" s="176"/>
      <c r="O42" s="176"/>
      <c r="P42" s="176">
        <f>'実質公債費比率（分子）の構造'!O$52</f>
        <v>1120</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5</v>
      </c>
      <c r="I45" s="176"/>
      <c r="J45" s="176"/>
      <c r="K45" s="176">
        <f>'実質公債費比率（分子）の構造'!N$49</f>
        <v>3</v>
      </c>
      <c r="L45" s="176"/>
      <c r="M45" s="176"/>
      <c r="N45" s="176">
        <f>'実質公債費比率（分子）の構造'!O$49</f>
        <v>1</v>
      </c>
      <c r="O45" s="176"/>
      <c r="P45" s="176"/>
    </row>
    <row r="46" spans="1:16" x14ac:dyDescent="0.15">
      <c r="A46" s="176" t="s">
        <v>64</v>
      </c>
      <c r="B46" s="176">
        <f>'実質公債費比率（分子）の構造'!K$48</f>
        <v>144</v>
      </c>
      <c r="C46" s="176"/>
      <c r="D46" s="176"/>
      <c r="E46" s="176">
        <f>'実質公債費比率（分子）の構造'!L$48</f>
        <v>151</v>
      </c>
      <c r="F46" s="176"/>
      <c r="G46" s="176"/>
      <c r="H46" s="176">
        <f>'実質公債費比率（分子）の構造'!M$48</f>
        <v>177</v>
      </c>
      <c r="I46" s="176"/>
      <c r="J46" s="176"/>
      <c r="K46" s="176">
        <f>'実質公債費比率（分子）の構造'!N$48</f>
        <v>178</v>
      </c>
      <c r="L46" s="176"/>
      <c r="M46" s="176"/>
      <c r="N46" s="176">
        <f>'実質公債費比率（分子）の構造'!O$48</f>
        <v>182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1077</v>
      </c>
      <c r="C49" s="176"/>
      <c r="D49" s="176"/>
      <c r="E49" s="176">
        <f>'実質公債費比率（分子）の構造'!L$45</f>
        <v>1089</v>
      </c>
      <c r="F49" s="176"/>
      <c r="G49" s="176"/>
      <c r="H49" s="176">
        <f>'実質公債費比率（分子）の構造'!M$45</f>
        <v>1083</v>
      </c>
      <c r="I49" s="176"/>
      <c r="J49" s="176"/>
      <c r="K49" s="176">
        <f>'実質公債費比率（分子）の構造'!N$45</f>
        <v>1156</v>
      </c>
      <c r="L49" s="176"/>
      <c r="M49" s="176"/>
      <c r="N49" s="176">
        <f>'実質公債費比率（分子）の構造'!O$45</f>
        <v>1262</v>
      </c>
      <c r="O49" s="176"/>
      <c r="P49" s="176"/>
    </row>
    <row r="50" spans="1:16" x14ac:dyDescent="0.15">
      <c r="A50" s="176" t="s">
        <v>67</v>
      </c>
      <c r="B50" s="176" t="e">
        <f>NA()</f>
        <v>#N/A</v>
      </c>
      <c r="C50" s="176">
        <f>IF(ISNUMBER('実質公債費比率（分子）の構造'!K$53),'実質公債費比率（分子）の構造'!K$53,NA())</f>
        <v>342</v>
      </c>
      <c r="D50" s="176" t="e">
        <f>NA()</f>
        <v>#N/A</v>
      </c>
      <c r="E50" s="176" t="e">
        <f>NA()</f>
        <v>#N/A</v>
      </c>
      <c r="F50" s="176">
        <f>IF(ISNUMBER('実質公債費比率（分子）の構造'!L$53),'実質公債費比率（分子）の構造'!L$53,NA())</f>
        <v>354</v>
      </c>
      <c r="G50" s="176" t="e">
        <f>NA()</f>
        <v>#N/A</v>
      </c>
      <c r="H50" s="176" t="e">
        <f>NA()</f>
        <v>#N/A</v>
      </c>
      <c r="I50" s="176">
        <f>IF(ISNUMBER('実質公債費比率（分子）の構造'!M$53),'実質公債費比率（分子）の構造'!M$53,NA())</f>
        <v>334</v>
      </c>
      <c r="J50" s="176" t="e">
        <f>NA()</f>
        <v>#N/A</v>
      </c>
      <c r="K50" s="176" t="e">
        <f>NA()</f>
        <v>#N/A</v>
      </c>
      <c r="L50" s="176">
        <f>IF(ISNUMBER('実質公債費比率（分子）の構造'!N$53),'実質公債費比率（分子）の構造'!N$53,NA())</f>
        <v>333</v>
      </c>
      <c r="M50" s="176" t="e">
        <f>NA()</f>
        <v>#N/A</v>
      </c>
      <c r="N50" s="176" t="e">
        <f>NA()</f>
        <v>#N/A</v>
      </c>
      <c r="O50" s="176">
        <f>IF(ISNUMBER('実質公債費比率（分子）の構造'!O$53),'実質公債費比率（分子）の構造'!O$53,NA())</f>
        <v>325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8094</v>
      </c>
      <c r="E56" s="175"/>
      <c r="F56" s="175"/>
      <c r="G56" s="175">
        <f>'将来負担比率（分子）の構造'!J$52</f>
        <v>9391</v>
      </c>
      <c r="H56" s="175"/>
      <c r="I56" s="175"/>
      <c r="J56" s="175">
        <f>'将来負担比率（分子）の構造'!K$52</f>
        <v>11332</v>
      </c>
      <c r="K56" s="175"/>
      <c r="L56" s="175"/>
      <c r="M56" s="175">
        <f>'将来負担比率（分子）の構造'!L$52</f>
        <v>10973</v>
      </c>
      <c r="N56" s="175"/>
      <c r="O56" s="175"/>
      <c r="P56" s="175">
        <f>'将来負担比率（分子）の構造'!M$52</f>
        <v>10780</v>
      </c>
    </row>
    <row r="57" spans="1:16" x14ac:dyDescent="0.15">
      <c r="A57" s="175" t="s">
        <v>42</v>
      </c>
      <c r="B57" s="175"/>
      <c r="C57" s="175"/>
      <c r="D57" s="175">
        <f>'将来負担比率（分子）の構造'!I$51</f>
        <v>880</v>
      </c>
      <c r="E57" s="175"/>
      <c r="F57" s="175"/>
      <c r="G57" s="175">
        <f>'将来負担比率（分子）の構造'!J$51</f>
        <v>1981</v>
      </c>
      <c r="H57" s="175"/>
      <c r="I57" s="175"/>
      <c r="J57" s="175">
        <f>'将来負担比率（分子）の構造'!K$51</f>
        <v>4246</v>
      </c>
      <c r="K57" s="175"/>
      <c r="L57" s="175"/>
      <c r="M57" s="175">
        <f>'将来負担比率（分子）の構造'!L$51</f>
        <v>4179</v>
      </c>
      <c r="N57" s="175"/>
      <c r="O57" s="175"/>
      <c r="P57" s="175">
        <f>'将来負担比率（分子）の構造'!M$51</f>
        <v>4014</v>
      </c>
    </row>
    <row r="58" spans="1:16" x14ac:dyDescent="0.15">
      <c r="A58" s="175" t="s">
        <v>41</v>
      </c>
      <c r="B58" s="175"/>
      <c r="C58" s="175"/>
      <c r="D58" s="175">
        <f>'将来負担比率（分子）の構造'!I$50</f>
        <v>6887</v>
      </c>
      <c r="E58" s="175"/>
      <c r="F58" s="175"/>
      <c r="G58" s="175">
        <f>'将来負担比率（分子）の構造'!J$50</f>
        <v>6897</v>
      </c>
      <c r="H58" s="175"/>
      <c r="I58" s="175"/>
      <c r="J58" s="175">
        <f>'将来負担比率（分子）の構造'!K$50</f>
        <v>7072</v>
      </c>
      <c r="K58" s="175"/>
      <c r="L58" s="175"/>
      <c r="M58" s="175">
        <f>'将来負担比率（分子）の構造'!L$50</f>
        <v>7504</v>
      </c>
      <c r="N58" s="175"/>
      <c r="O58" s="175"/>
      <c r="P58" s="175">
        <f>'将来負担比率（分子）の構造'!M$50</f>
        <v>8204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544</v>
      </c>
      <c r="C61" s="175"/>
      <c r="D61" s="175"/>
      <c r="E61" s="175">
        <f>'将来負担比率（分子）の構造'!J$46</f>
        <v>614</v>
      </c>
      <c r="F61" s="175"/>
      <c r="G61" s="175"/>
      <c r="H61" s="175">
        <f>'将来負担比率（分子）の構造'!K$46</f>
        <v>825</v>
      </c>
      <c r="I61" s="175"/>
      <c r="J61" s="175"/>
      <c r="K61" s="175">
        <f>'将来負担比率（分子）の構造'!L$46</f>
        <v>1093</v>
      </c>
      <c r="L61" s="175"/>
      <c r="M61" s="175"/>
      <c r="N61" s="175">
        <f>'将来負担比率（分子）の構造'!M$46</f>
        <v>1392</v>
      </c>
      <c r="O61" s="175"/>
      <c r="P61" s="175"/>
    </row>
    <row r="62" spans="1:16" x14ac:dyDescent="0.15">
      <c r="A62" s="175" t="s">
        <v>35</v>
      </c>
      <c r="B62" s="175">
        <f>'将来負担比率（分子）の構造'!I$45</f>
        <v>965</v>
      </c>
      <c r="C62" s="175"/>
      <c r="D62" s="175"/>
      <c r="E62" s="175">
        <f>'将来負担比率（分子）の構造'!J$45</f>
        <v>957</v>
      </c>
      <c r="F62" s="175"/>
      <c r="G62" s="175"/>
      <c r="H62" s="175">
        <f>'将来負担比率（分子）の構造'!K$45</f>
        <v>908</v>
      </c>
      <c r="I62" s="175"/>
      <c r="J62" s="175"/>
      <c r="K62" s="175">
        <f>'将来負担比率（分子）の構造'!L$45</f>
        <v>894</v>
      </c>
      <c r="L62" s="175"/>
      <c r="M62" s="175"/>
      <c r="N62" s="175">
        <f>'将来負担比率（分子）の構造'!M$45</f>
        <v>944</v>
      </c>
      <c r="O62" s="175"/>
      <c r="P62" s="175"/>
    </row>
    <row r="63" spans="1:16" x14ac:dyDescent="0.15">
      <c r="A63" s="175" t="s">
        <v>34</v>
      </c>
      <c r="B63" s="175">
        <f>'将来負担比率（分子）の構造'!I$44</f>
        <v>17</v>
      </c>
      <c r="C63" s="175"/>
      <c r="D63" s="175"/>
      <c r="E63" s="175">
        <f>'将来負担比率（分子）の構造'!J$44</f>
        <v>12</v>
      </c>
      <c r="F63" s="175"/>
      <c r="G63" s="175"/>
      <c r="H63" s="175">
        <f>'将来負担比率（分子）の構造'!K$44</f>
        <v>7</v>
      </c>
      <c r="I63" s="175"/>
      <c r="J63" s="175"/>
      <c r="K63" s="175">
        <f>'将来負担比率（分子）の構造'!L$44</f>
        <v>4</v>
      </c>
      <c r="L63" s="175"/>
      <c r="M63" s="175"/>
      <c r="N63" s="175">
        <f>'将来負担比率（分子）の構造'!M$44</f>
        <v>6</v>
      </c>
      <c r="O63" s="175"/>
      <c r="P63" s="175"/>
    </row>
    <row r="64" spans="1:16" x14ac:dyDescent="0.15">
      <c r="A64" s="175" t="s">
        <v>33</v>
      </c>
      <c r="B64" s="175">
        <f>'将来負担比率（分子）の構造'!I$43</f>
        <v>3517</v>
      </c>
      <c r="C64" s="175"/>
      <c r="D64" s="175"/>
      <c r="E64" s="175">
        <f>'将来負担比率（分子）の構造'!J$43</f>
        <v>3616</v>
      </c>
      <c r="F64" s="175"/>
      <c r="G64" s="175"/>
      <c r="H64" s="175">
        <f>'将来負担比率（分子）の構造'!K$43</f>
        <v>3713</v>
      </c>
      <c r="I64" s="175"/>
      <c r="J64" s="175"/>
      <c r="K64" s="175">
        <f>'将来負担比率（分子）の構造'!L$43</f>
        <v>3695</v>
      </c>
      <c r="L64" s="175"/>
      <c r="M64" s="175"/>
      <c r="N64" s="175">
        <f>'将来負担比率（分子）の構造'!M$43</f>
        <v>3653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8878</v>
      </c>
      <c r="C66" s="175"/>
      <c r="D66" s="175"/>
      <c r="E66" s="175">
        <f>'将来負担比率（分子）の構造'!J$41</f>
        <v>11296</v>
      </c>
      <c r="F66" s="175"/>
      <c r="G66" s="175"/>
      <c r="H66" s="175">
        <f>'将来負担比率（分子）の構造'!K$41</f>
        <v>14672</v>
      </c>
      <c r="I66" s="175"/>
      <c r="J66" s="175"/>
      <c r="K66" s="175">
        <f>'将来負担比率（分子）の構造'!L$41</f>
        <v>14078</v>
      </c>
      <c r="L66" s="175"/>
      <c r="M66" s="175"/>
      <c r="N66" s="175">
        <f>'将来負担比率（分子）の構造'!M$41</f>
        <v>14313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1047</v>
      </c>
      <c r="C72" s="179">
        <f>基金残高に係る経年分析!G55</f>
        <v>1338</v>
      </c>
      <c r="D72" s="179">
        <f>基金残高に係る経年分析!H55</f>
        <v>1699</v>
      </c>
    </row>
    <row r="73" spans="1:16" x14ac:dyDescent="0.15">
      <c r="A73" s="178" t="s">
        <v>74</v>
      </c>
      <c r="B73" s="179">
        <f>基金残高に係る経年分析!F56</f>
        <v>390</v>
      </c>
      <c r="C73" s="179">
        <f>基金残高に係る経年分析!G56</f>
        <v>361</v>
      </c>
      <c r="D73" s="179">
        <f>基金残高に係る経年分析!H56</f>
        <v>552</v>
      </c>
    </row>
    <row r="74" spans="1:16" x14ac:dyDescent="0.15">
      <c r="A74" s="178" t="s">
        <v>75</v>
      </c>
      <c r="B74" s="179">
        <f>基金残高に係る経年分析!F57</f>
        <v>5520</v>
      </c>
      <c r="C74" s="179">
        <f>基金残高に係る経年分析!G57</f>
        <v>5691</v>
      </c>
      <c r="D74" s="179">
        <f>基金残高に係る経年分析!H57</f>
        <v>5844</v>
      </c>
    </row>
  </sheetData>
  <sheetProtection algorithmName="SHA-512" hashValue="Sys3t0XH/9IRqv1fXGaHwK4CD7vUHTssQM7uXGgVjpXOpvWxbb3K9EOfMUKVvu8GCV7oNEuBZTIOLH+zcYAOZQ==" saltValue="41OWPp4J0mXpkm1BnOJp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2025-03-11T23:55:24Z</cp:lastPrinted>
  <dcterms:created xsi:type="dcterms:W3CDTF">2025-02-19T04:55:40Z</dcterms:created>
  <dcterms:modified xsi:type="dcterms:W3CDTF">2025-03-31T06:43:19Z</dcterms:modified>
  <cp:category/>
</cp:coreProperties>
</file>