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stors\新BCC上水道班\① 上水道庶務係\経営分析(平成27年度～公表)\Ｒ２年度分\"/>
    </mc:Choice>
  </mc:AlternateContent>
  <workbookProtection workbookAlgorithmName="SHA-512" workbookHashValue="AlnWC68RT9bWCxTTTNH96WWHlNvq/B190AuQ97QT9JT9Ghb66xM8uAik3YWYurc2Dgd9GdDMBW6O4f0W3I/c7g==" workbookSaltValue="SOuOdfx1sUc4zte8WUNe0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<sst xmlns="http://schemas.openxmlformats.org/spreadsheetml/2006/main" count="228" uniqueCount="113">
  <si>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</si>
  <si>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</si>
  <si>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</si>
  <si>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</si>
  <si>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</si>
  <si>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</si>
  <si>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</si>
  <si>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</si>
  <si>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</si>
  <si>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</si>
  <si>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</si>
  <si>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</si>
  <si>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</si>
  <si>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</si>
  <si>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</si>
  <si>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</si>
  <si>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</si>
  <si>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</si>
  <si>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</si>
  <si>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</si>
  <si>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</si>
  <si>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</si>
  <si>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</si>
  <si>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</si>
  <si>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</si>
  <si>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</si>
  <si>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</si>
  <si>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</si>
  <si>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</si>
  <si>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</si>
  <si>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</si>
  <si>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</si>
  <si>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</si>
  <si>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</si>
  <si>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</si>
  <si>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</si>
  <si>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</si>
  <si>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</si>
  <si>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</si>
  <si>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</si>
  <si>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</si>
  <si>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</si>
  <si>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</si>
  <si>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</si>
  <si>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</si>
  <si>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</si>
  <si>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</si>
  <si>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</si>
  <si>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</si>
  <si>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</si>
  <si>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</si>
  <si>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</si>
  <si>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</si>
  <si>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</si>
  <si>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</si>
  <si>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</si>
  <si>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</si>
  <si>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</si>
  <si>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</si>
  <si>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</si>
  <si>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</si>
  <si>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</si>
  <si>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</si>
  <si>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</si>
  <si>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</si>
  <si>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</si>
  <si>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</si>
  <si>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</si>
  <si>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</si>
  <si>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</si>
  <si>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</si>
  <si>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</si>
  <si>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</si>
  <si>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</si>
  <si>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</si>
  <si>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</si>
  <si>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</si>
  <si>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</si>
  <si>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</si>
  <si>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</si>
  <si>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</si>
  <si>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</si>
  <si>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</si>
  <si>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</si>
  <si>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</si>
  <si>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</si>
  <si>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</si>
  <si>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</si>
  <si>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</si>
  <si>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</si>
  <si>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</si>
  <si>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</si>
  <si>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</si>
  <si>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鞍手町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</si>
  <si>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</si>
  <si>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</si>
  <si>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</si>
  <si>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</si>
  <si>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</si>
  <si>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</si>
  <si>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</si>
  <si>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</si>
  <si>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</si>
  <si>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</si>
  <si>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</si>
  <si>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</si>
  <si>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</si>
  <si>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</si>
  <si>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</si>
  <si>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</si>
  <si>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管路以外の機械等の中には耐用年数を超えて稼働しているものがあるため、償却率が類似団体平均より高くなっている。
②管路経年化率
　開設時に布設した配水管に小口径のビニール管が多く存在しているため、類似団体平均に比べて高くなっている。
③管路更新率
　類似団体平均を下回っているので、今後は計画的な更新が必要である。現在は口径75以上の配水管の更新を主に実施している。今後は、浄水場等の施設や小口径の配水管等をいかに計画的に更新していくかが課題である。</t>
    <rPh sb="1" eb="3">
      <t>ユウケイ</t>
    </rPh>
    <rPh sb="3" eb="5">
      <t>コテイ</t>
    </rPh>
    <rPh sb="5" eb="7">
      <t>シサン</t>
    </rPh>
    <rPh sb="7" eb="9">
      <t>ゲンカ</t>
    </rPh>
    <rPh sb="9" eb="11">
      <t>ショウキャク</t>
    </rPh>
    <rPh sb="11" eb="12">
      <t>リツ</t>
    </rPh>
    <rPh sb="14" eb="16">
      <t>カンロ</t>
    </rPh>
    <rPh sb="16" eb="18">
      <t>イガイ</t>
    </rPh>
    <rPh sb="19" eb="21">
      <t>キカイ</t>
    </rPh>
    <rPh sb="21" eb="22">
      <t>トウ</t>
    </rPh>
    <rPh sb="23" eb="24">
      <t>ナカ</t>
    </rPh>
    <rPh sb="26" eb="28">
      <t>タイヨウ</t>
    </rPh>
    <rPh sb="28" eb="30">
      <t>ネンスウ</t>
    </rPh>
    <rPh sb="31" eb="32">
      <t>コ</t>
    </rPh>
    <rPh sb="34" eb="36">
      <t>カドウ</t>
    </rPh>
    <rPh sb="48" eb="50">
      <t>ショウキャク</t>
    </rPh>
    <rPh sb="50" eb="51">
      <t>リツ</t>
    </rPh>
    <rPh sb="52" eb="54">
      <t>ルイジ</t>
    </rPh>
    <rPh sb="54" eb="56">
      <t>ダンタイ</t>
    </rPh>
    <rPh sb="56" eb="58">
      <t>ヘイキン</t>
    </rPh>
    <rPh sb="60" eb="61">
      <t>タカ</t>
    </rPh>
    <rPh sb="70" eb="72">
      <t>カンロ</t>
    </rPh>
    <rPh sb="72" eb="74">
      <t>ケイネン</t>
    </rPh>
    <rPh sb="74" eb="75">
      <t>カ</t>
    </rPh>
    <rPh sb="75" eb="76">
      <t>リツ</t>
    </rPh>
    <rPh sb="78" eb="80">
      <t>カイセツ</t>
    </rPh>
    <rPh sb="80" eb="81">
      <t>ジ</t>
    </rPh>
    <rPh sb="82" eb="84">
      <t>フセツ</t>
    </rPh>
    <rPh sb="86" eb="89">
      <t>ハイスイカン</t>
    </rPh>
    <rPh sb="90" eb="93">
      <t>ショウコウケイ</t>
    </rPh>
    <rPh sb="98" eb="99">
      <t>カン</t>
    </rPh>
    <rPh sb="100" eb="101">
      <t>オオ</t>
    </rPh>
    <rPh sb="102" eb="104">
      <t>ソンザイ</t>
    </rPh>
    <rPh sb="111" eb="113">
      <t>ルイジ</t>
    </rPh>
    <rPh sb="113" eb="115">
      <t>ダンタイ</t>
    </rPh>
    <rPh sb="115" eb="117">
      <t>ヘイキン</t>
    </rPh>
    <rPh sb="118" eb="119">
      <t>クラ</t>
    </rPh>
    <rPh sb="121" eb="122">
      <t>タカ</t>
    </rPh>
    <rPh sb="131" eb="133">
      <t>カンロ</t>
    </rPh>
    <rPh sb="133" eb="135">
      <t>コウシン</t>
    </rPh>
    <rPh sb="135" eb="136">
      <t>リツ</t>
    </rPh>
    <rPh sb="138" eb="140">
      <t>ルイジ</t>
    </rPh>
    <rPh sb="140" eb="142">
      <t>ダンタイ</t>
    </rPh>
    <rPh sb="142" eb="144">
      <t>ヘイキン</t>
    </rPh>
    <rPh sb="145" eb="147">
      <t>シタマワ</t>
    </rPh>
    <rPh sb="154" eb="156">
      <t>コンゴ</t>
    </rPh>
    <rPh sb="157" eb="160">
      <t>ケイカクテキ</t>
    </rPh>
    <rPh sb="161" eb="163">
      <t>コウシン</t>
    </rPh>
    <rPh sb="164" eb="166">
      <t>ヒツヨウ</t>
    </rPh>
    <rPh sb="170" eb="172">
      <t>ゲンザイ</t>
    </rPh>
    <rPh sb="173" eb="175">
      <t>コウケイ</t>
    </rPh>
    <rPh sb="177" eb="179">
      <t>イジョウ</t>
    </rPh>
    <rPh sb="180" eb="183">
      <t>ハイスイカン</t>
    </rPh>
    <rPh sb="184" eb="186">
      <t>コウシン</t>
    </rPh>
    <rPh sb="187" eb="188">
      <t>オモ</t>
    </rPh>
    <rPh sb="189" eb="191">
      <t>ジッシ</t>
    </rPh>
    <rPh sb="196" eb="198">
      <t>コンゴ</t>
    </rPh>
    <rPh sb="200" eb="203">
      <t>ジョウスイジョウ</t>
    </rPh>
    <rPh sb="203" eb="204">
      <t>トウ</t>
    </rPh>
    <rPh sb="205" eb="207">
      <t>シセツ</t>
    </rPh>
    <rPh sb="208" eb="211">
      <t>ショウコウケイ</t>
    </rPh>
    <rPh sb="212" eb="214">
      <t>ハイスイ</t>
    </rPh>
    <rPh sb="214" eb="215">
      <t>カン</t>
    </rPh>
    <rPh sb="215" eb="216">
      <t>トウ</t>
    </rPh>
    <rPh sb="220" eb="223">
      <t>ケイカクテキ</t>
    </rPh>
    <rPh sb="224" eb="226">
      <t>コウシン</t>
    </rPh>
    <rPh sb="232" eb="234">
      <t>カダイ</t>
    </rPh>
    <phoneticPr fontId="4"/>
  </si>
  <si>
    <t>　新型コロナウイルス緊急経済対策として基本料金を免除したことにより各項目とも悪化している。今後は、社会状況を注視していく必要がある。施設の老朽化が進んでいくため、更新に係る費用と経営状況を把握しながら、健全性や効率性を維持し、計画的に施設更新を進めていく必要がある。</t>
    <rPh sb="1" eb="3">
      <t>シンガタ</t>
    </rPh>
    <rPh sb="10" eb="12">
      <t>キンキュウ</t>
    </rPh>
    <rPh sb="12" eb="14">
      <t>ケイザイ</t>
    </rPh>
    <rPh sb="14" eb="16">
      <t>タイサク</t>
    </rPh>
    <rPh sb="19" eb="21">
      <t>キホン</t>
    </rPh>
    <rPh sb="21" eb="23">
      <t>リョウキン</t>
    </rPh>
    <rPh sb="24" eb="26">
      <t>メンジョ</t>
    </rPh>
    <rPh sb="33" eb="36">
      <t>カクコウモク</t>
    </rPh>
    <rPh sb="38" eb="40">
      <t>アッカ</t>
    </rPh>
    <rPh sb="45" eb="47">
      <t>コンゴ</t>
    </rPh>
    <rPh sb="49" eb="51">
      <t>シャカイ</t>
    </rPh>
    <rPh sb="51" eb="53">
      <t>ジョウキョウ</t>
    </rPh>
    <rPh sb="54" eb="56">
      <t>チュウシ</t>
    </rPh>
    <rPh sb="60" eb="62">
      <t>ヒツヨウ</t>
    </rPh>
    <rPh sb="66" eb="68">
      <t>シセツ</t>
    </rPh>
    <rPh sb="69" eb="72">
      <t>ロウキュウカ</t>
    </rPh>
    <rPh sb="73" eb="74">
      <t>スス</t>
    </rPh>
    <rPh sb="81" eb="83">
      <t>コウシン</t>
    </rPh>
    <rPh sb="84" eb="85">
      <t>カカ</t>
    </rPh>
    <rPh sb="86" eb="88">
      <t>ヒヨウ</t>
    </rPh>
    <rPh sb="89" eb="91">
      <t>ケイエイ</t>
    </rPh>
    <rPh sb="91" eb="93">
      <t>ジョウキョウ</t>
    </rPh>
    <rPh sb="94" eb="96">
      <t>ハアク</t>
    </rPh>
    <rPh sb="101" eb="104">
      <t>ケンゼンセイ</t>
    </rPh>
    <rPh sb="105" eb="108">
      <t>コウリツセイ</t>
    </rPh>
    <rPh sb="109" eb="111">
      <t>イジ</t>
    </rPh>
    <rPh sb="113" eb="116">
      <t>ケイカクテキ</t>
    </rPh>
    <rPh sb="117" eb="119">
      <t>シセツ</t>
    </rPh>
    <rPh sb="119" eb="121">
      <t>コウシン</t>
    </rPh>
    <rPh sb="122" eb="123">
      <t>スス</t>
    </rPh>
    <rPh sb="127" eb="129">
      <t>ヒツヨウ</t>
    </rPh>
    <phoneticPr fontId="4"/>
  </si>
  <si>
    <t>①経常収支比率
　新型コロナウイルス緊急経済対策として一般会計補助金の増加及び有収水量が増加したことにより上昇した。
②累積欠損金比率
　未処分利益剰余金により相殺されているため発生していないが、引き続き発生しないように努める必要がある。
③流動比率
　地方債償還額のピークが続くR4年度までは厳しい状態が続くが、その後は改善する見通しである。
④企業債残高対給水収益比率
　H23年の浄水場改良以来、新規の借入は行っていないが、基本料金を免除したことにより上昇した。
⑤料金回収率
　新型コロナウイルス緊急経済対策として基本料金を免除したことにより減少している。
⑥給水原価
　長期の外出制限により有収水量が増加したため、減少している。
⑦施設利用率
　長期の外出制限により配水量が増加したため。増加している。
⑧有収率
　類似団体平均は上回っているが、100％に近づけるためには改善が必要である。</t>
    <rPh sb="1" eb="3">
      <t>ケイジョウ</t>
    </rPh>
    <rPh sb="3" eb="5">
      <t>シュウシ</t>
    </rPh>
    <rPh sb="5" eb="7">
      <t>ヒリツ</t>
    </rPh>
    <rPh sb="9" eb="11">
      <t>シンガタ</t>
    </rPh>
    <rPh sb="18" eb="20">
      <t>キンキュウ</t>
    </rPh>
    <rPh sb="20" eb="22">
      <t>ケイザイ</t>
    </rPh>
    <rPh sb="22" eb="24">
      <t>タイサク</t>
    </rPh>
    <rPh sb="27" eb="31">
      <t>イッパンカイケイ</t>
    </rPh>
    <rPh sb="31" eb="34">
      <t>ホジョキン</t>
    </rPh>
    <rPh sb="35" eb="37">
      <t>ゾウカ</t>
    </rPh>
    <rPh sb="37" eb="38">
      <t>オヨ</t>
    </rPh>
    <rPh sb="39" eb="41">
      <t>ユウシュウ</t>
    </rPh>
    <rPh sb="41" eb="43">
      <t>スイリョウ</t>
    </rPh>
    <rPh sb="44" eb="46">
      <t>ゾウカ</t>
    </rPh>
    <rPh sb="53" eb="55">
      <t>ジョウショウ</t>
    </rPh>
    <rPh sb="60" eb="62">
      <t>ルイセキ</t>
    </rPh>
    <rPh sb="62" eb="64">
      <t>ケッソン</t>
    </rPh>
    <rPh sb="64" eb="65">
      <t>キン</t>
    </rPh>
    <rPh sb="65" eb="67">
      <t>ヒリツ</t>
    </rPh>
    <rPh sb="69" eb="72">
      <t>ミショブン</t>
    </rPh>
    <rPh sb="72" eb="74">
      <t>リエキ</t>
    </rPh>
    <rPh sb="74" eb="77">
      <t>ジョウヨキン</t>
    </rPh>
    <rPh sb="80" eb="82">
      <t>ソウサイ</t>
    </rPh>
    <rPh sb="89" eb="91">
      <t>ハッセイ</t>
    </rPh>
    <rPh sb="98" eb="99">
      <t>ヒ</t>
    </rPh>
    <rPh sb="100" eb="101">
      <t>ツヅ</t>
    </rPh>
    <rPh sb="102" eb="104">
      <t>ハッセイ</t>
    </rPh>
    <rPh sb="110" eb="111">
      <t>ツト</t>
    </rPh>
    <rPh sb="113" eb="115">
      <t>ヒツヨウ</t>
    </rPh>
    <rPh sb="121" eb="123">
      <t>リュウドウ</t>
    </rPh>
    <rPh sb="123" eb="125">
      <t>ヒリツ</t>
    </rPh>
    <rPh sb="127" eb="129">
      <t>チホウ</t>
    </rPh>
    <rPh sb="129" eb="130">
      <t>サイ</t>
    </rPh>
    <rPh sb="130" eb="132">
      <t>ショウカン</t>
    </rPh>
    <rPh sb="132" eb="133">
      <t>ガク</t>
    </rPh>
    <rPh sb="138" eb="139">
      <t>ツヅ</t>
    </rPh>
    <rPh sb="142" eb="144">
      <t>ネンド</t>
    </rPh>
    <rPh sb="147" eb="148">
      <t>キビ</t>
    </rPh>
    <rPh sb="150" eb="152">
      <t>ジョウタイ</t>
    </rPh>
    <rPh sb="153" eb="154">
      <t>ツヅ</t>
    </rPh>
    <rPh sb="159" eb="160">
      <t>ゴ</t>
    </rPh>
    <rPh sb="161" eb="163">
      <t>カイゼン</t>
    </rPh>
    <rPh sb="165" eb="167">
      <t>ミトオ</t>
    </rPh>
    <rPh sb="174" eb="176">
      <t>キギョウ</t>
    </rPh>
    <rPh sb="176" eb="177">
      <t>サイ</t>
    </rPh>
    <rPh sb="177" eb="179">
      <t>ザンダカ</t>
    </rPh>
    <rPh sb="179" eb="180">
      <t>タイ</t>
    </rPh>
    <rPh sb="180" eb="182">
      <t>キュウスイ</t>
    </rPh>
    <rPh sb="182" eb="184">
      <t>シュウエキ</t>
    </rPh>
    <rPh sb="184" eb="186">
      <t>ヒリツ</t>
    </rPh>
    <rPh sb="191" eb="192">
      <t>ネン</t>
    </rPh>
    <rPh sb="193" eb="196">
      <t>ジョウスイジョウ</t>
    </rPh>
    <rPh sb="196" eb="198">
      <t>カイリョウ</t>
    </rPh>
    <rPh sb="198" eb="200">
      <t>イライ</t>
    </rPh>
    <rPh sb="201" eb="203">
      <t>シンキ</t>
    </rPh>
    <rPh sb="204" eb="206">
      <t>カリイレ</t>
    </rPh>
    <rPh sb="207" eb="208">
      <t>オコナ</t>
    </rPh>
    <rPh sb="215" eb="217">
      <t>キホン</t>
    </rPh>
    <rPh sb="217" eb="219">
      <t>リョウキン</t>
    </rPh>
    <rPh sb="220" eb="222">
      <t>メンジョ</t>
    </rPh>
    <rPh sb="229" eb="231">
      <t>ジョウショウ</t>
    </rPh>
    <rPh sb="236" eb="238">
      <t>リョウキン</t>
    </rPh>
    <rPh sb="238" eb="240">
      <t>カイシュウ</t>
    </rPh>
    <rPh sb="240" eb="241">
      <t>リツ</t>
    </rPh>
    <rPh sb="284" eb="286">
      <t>キュウスイ</t>
    </rPh>
    <rPh sb="286" eb="288">
      <t>ゲンカ</t>
    </rPh>
    <rPh sb="312" eb="314">
      <t>ゲンショウ</t>
    </rPh>
    <rPh sb="321" eb="323">
      <t>シセツ</t>
    </rPh>
    <rPh sb="323" eb="326">
      <t>リヨウリツ</t>
    </rPh>
    <rPh sb="328" eb="330">
      <t>チョウキ</t>
    </rPh>
    <rPh sb="331" eb="333">
      <t>ガイシュツ</t>
    </rPh>
    <rPh sb="333" eb="335">
      <t>セイゲン</t>
    </rPh>
    <rPh sb="338" eb="340">
      <t>ハイスイ</t>
    </rPh>
    <rPh sb="340" eb="341">
      <t>リョウ</t>
    </rPh>
    <rPh sb="342" eb="344">
      <t>ゾウカ</t>
    </rPh>
    <rPh sb="349" eb="351">
      <t>ゾウカ</t>
    </rPh>
    <rPh sb="358" eb="361">
      <t>ユウシュウリツ</t>
    </rPh>
    <rPh sb="363" eb="365">
      <t>ルイジ</t>
    </rPh>
    <rPh sb="365" eb="367">
      <t>ダンタイ</t>
    </rPh>
    <rPh sb="367" eb="369">
      <t>ヘイキン</t>
    </rPh>
    <rPh sb="370" eb="372">
      <t>ウワマワ</t>
    </rPh>
    <rPh sb="383" eb="384">
      <t>チカ</t>
    </rPh>
    <rPh sb="391" eb="393">
      <t>カイゼン</t>
    </rPh>
    <rPh sb="394" eb="3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</si>
</sst>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0.25</c:v>
                </c:pt>
                <c:pt idx="2">
                  <c:v>0.82</c:v>
                </c:pt>
                <c:pt idx="3">
                  <c:v>0.65</c:v>
                </c:pt>
                <c:pt idx="4">
                  <c:v>0.31</c:v>
                </c:pt>
              </c:numCache>
            </c:numRef>
          </c:val>
          <c:extLst xmlns:c16r2="http://schemas.microsoft.com/office/drawing/2015/06/chart">
            <c:ext xmlns:c16="http://schemas.microsoft.com/office/drawing/2014/chart" uri="{C3380CC4-5D6E-409C-BE32-E72D297353CC}">
              <c16:uniqueId val="{00000000-B032-4642-B750-23FA77CD7942}"/>
            </c:ext>
          </c:extLst>
        </c:ser>
        <c:dLbls>
          <c:showLegendKey val="0"/>
          <c:showVal val="0"/>
          <c:showCatName val="0"/>
          <c:showSerName val="0"/>
          <c:showPercent val="0"/>
          <c:showBubbleSize val="0"/>
        </c:dLbls>
        <c:gapWidth val="150"/>
        <c:axId val="136863688"/>
        <c:axId val="13686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xmlns:c16r2="http://schemas.microsoft.com/office/drawing/2015/06/chart">
            <c:ext xmlns:c16="http://schemas.microsoft.com/office/drawing/2014/chart" uri="{C3380CC4-5D6E-409C-BE32-E72D297353CC}">
              <c16:uniqueId val="{00000001-B032-4642-B750-23FA77CD7942}"/>
            </c:ext>
          </c:extLst>
        </c:ser>
        <c:dLbls>
          <c:showLegendKey val="0"/>
          <c:showVal val="0"/>
          <c:showCatName val="0"/>
          <c:showSerName val="0"/>
          <c:showPercent val="0"/>
          <c:showBubbleSize val="0"/>
        </c:dLbls>
        <c:marker val="1"/>
        <c:smooth val="0"/>
        <c:axId val="136863688"/>
        <c:axId val="136866040"/>
      </c:lineChart>
      <c:dateAx>
        <c:axId val="136863688"/>
        <c:scaling>
          <c:orientation val="minMax"/>
        </c:scaling>
        <c:delete val="1"/>
        <c:axPos val="b"/>
        <c:numFmt formatCode="&quot;H&quot;yy" sourceLinked="1"/>
        <c:majorTickMark val="none"/>
        <c:minorTickMark val="none"/>
        <c:tickLblPos val="none"/>
        <c:crossAx val="136866040"/>
        <c:crosses val="autoZero"/>
        <c:auto val="1"/>
        <c:lblOffset val="100"/>
        <c:baseTimeUnit val="years"/>
      </c:dateAx>
      <c:valAx>
        <c:axId val="13686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6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56.16</c:v>
                </c:pt>
                <c:pt idx="1">
                  <c:v>55.49</c:v>
                </c:pt>
                <c:pt idx="2">
                  <c:v>53.95</c:v>
                </c:pt>
                <c:pt idx="3">
                  <c:v>53.64</c:v>
                </c:pt>
                <c:pt idx="4">
                  <c:v>54.44</c:v>
                </c:pt>
              </c:numCache>
            </c:numRef>
          </c:val>
          <c:extLst xmlns:c16r2="http://schemas.microsoft.com/office/drawing/2015/06/chart">
            <c:ext xmlns:c16="http://schemas.microsoft.com/office/drawing/2014/chart" uri="{C3380CC4-5D6E-409C-BE32-E72D297353CC}">
              <c16:uniqueId val="{00000000-8004-4F7C-A63C-5AA5FA7BDBFD}"/>
            </c:ext>
          </c:extLst>
        </c:ser>
        <c:dLbls>
          <c:showLegendKey val="0"/>
          <c:showVal val="0"/>
          <c:showCatName val="0"/>
          <c:showSerName val="0"/>
          <c:showPercent val="0"/>
          <c:showBubbleSize val="0"/>
        </c:dLbls>
        <c:gapWidth val="150"/>
        <c:axId val="199583744"/>
        <c:axId val="19958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xmlns:c16r2="http://schemas.microsoft.com/office/drawing/2015/06/chart">
            <c:ext xmlns:c16="http://schemas.microsoft.com/office/drawing/2014/chart" uri="{C3380CC4-5D6E-409C-BE32-E72D297353CC}">
              <c16:uniqueId val="{00000001-8004-4F7C-A63C-5AA5FA7BDBFD}"/>
            </c:ext>
          </c:extLst>
        </c:ser>
        <c:dLbls>
          <c:showLegendKey val="0"/>
          <c:showVal val="0"/>
          <c:showCatName val="0"/>
          <c:showSerName val="0"/>
          <c:showPercent val="0"/>
          <c:showBubbleSize val="0"/>
        </c:dLbls>
        <c:marker val="1"/>
        <c:smooth val="0"/>
        <c:axId val="199583744"/>
        <c:axId val="199584136"/>
      </c:lineChart>
      <c:dateAx>
        <c:axId val="199583744"/>
        <c:scaling>
          <c:orientation val="minMax"/>
        </c:scaling>
        <c:delete val="1"/>
        <c:axPos val="b"/>
        <c:numFmt formatCode="&quot;H&quot;yy" sourceLinked="1"/>
        <c:majorTickMark val="none"/>
        <c:minorTickMark val="none"/>
        <c:tickLblPos val="none"/>
        <c:crossAx val="199584136"/>
        <c:crosses val="autoZero"/>
        <c:auto val="1"/>
        <c:lblOffset val="100"/>
        <c:baseTimeUnit val="years"/>
      </c:dateAx>
      <c:valAx>
        <c:axId val="19958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86.66</c:v>
                </c:pt>
                <c:pt idx="1">
                  <c:v>86.58</c:v>
                </c:pt>
                <c:pt idx="2">
                  <c:v>86.48</c:v>
                </c:pt>
                <c:pt idx="3">
                  <c:v>86.24</c:v>
                </c:pt>
                <c:pt idx="4">
                  <c:v>85.86</c:v>
                </c:pt>
              </c:numCache>
            </c:numRef>
          </c:val>
          <c:extLst xmlns:c16r2="http://schemas.microsoft.com/office/drawing/2015/06/chart">
            <c:ext xmlns:c16="http://schemas.microsoft.com/office/drawing/2014/chart" uri="{C3380CC4-5D6E-409C-BE32-E72D297353CC}">
              <c16:uniqueId val="{00000000-FFD6-4313-B814-F62CD5197CDB}"/>
            </c:ext>
          </c:extLst>
        </c:ser>
        <c:dLbls>
          <c:showLegendKey val="0"/>
          <c:showVal val="0"/>
          <c:showCatName val="0"/>
          <c:showSerName val="0"/>
          <c:showPercent val="0"/>
          <c:showBubbleSize val="0"/>
        </c:dLbls>
        <c:gapWidth val="150"/>
        <c:axId val="199586880"/>
        <c:axId val="19958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xmlns:c16r2="http://schemas.microsoft.com/office/drawing/2015/06/chart">
            <c:ext xmlns:c16="http://schemas.microsoft.com/office/drawing/2014/chart" uri="{C3380CC4-5D6E-409C-BE32-E72D297353CC}">
              <c16:uniqueId val="{00000001-FFD6-4313-B814-F62CD5197CDB}"/>
            </c:ext>
          </c:extLst>
        </c:ser>
        <c:dLbls>
          <c:showLegendKey val="0"/>
          <c:showVal val="0"/>
          <c:showCatName val="0"/>
          <c:showSerName val="0"/>
          <c:showPercent val="0"/>
          <c:showBubbleSize val="0"/>
        </c:dLbls>
        <c:marker val="1"/>
        <c:smooth val="0"/>
        <c:axId val="199586880"/>
        <c:axId val="199587664"/>
      </c:lineChart>
      <c:dateAx>
        <c:axId val="199586880"/>
        <c:scaling>
          <c:orientation val="minMax"/>
        </c:scaling>
        <c:delete val="1"/>
        <c:axPos val="b"/>
        <c:numFmt formatCode="&quot;H&quot;yy" sourceLinked="1"/>
        <c:majorTickMark val="none"/>
        <c:minorTickMark val="none"/>
        <c:tickLblPos val="none"/>
        <c:crossAx val="199587664"/>
        <c:crosses val="autoZero"/>
        <c:auto val="1"/>
        <c:lblOffset val="100"/>
        <c:baseTimeUnit val="years"/>
      </c:dateAx>
      <c:valAx>
        <c:axId val="19958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100.89</c:v>
                </c:pt>
                <c:pt idx="1">
                  <c:v>98.88</c:v>
                </c:pt>
                <c:pt idx="2">
                  <c:v>99.1</c:v>
                </c:pt>
                <c:pt idx="3">
                  <c:v>100.37</c:v>
                </c:pt>
                <c:pt idx="4">
                  <c:v>104.3</c:v>
                </c:pt>
              </c:numCache>
            </c:numRef>
          </c:val>
          <c:extLst xmlns:c16r2="http://schemas.microsoft.com/office/drawing/2015/06/chart">
            <c:ext xmlns:c16="http://schemas.microsoft.com/office/drawing/2014/chart" uri="{C3380CC4-5D6E-409C-BE32-E72D297353CC}">
              <c16:uniqueId val="{00000000-1FB1-4689-A904-CFF5CB9FE5ED}"/>
            </c:ext>
          </c:extLst>
        </c:ser>
        <c:dLbls>
          <c:showLegendKey val="0"/>
          <c:showVal val="0"/>
          <c:showCatName val="0"/>
          <c:showSerName val="0"/>
          <c:showPercent val="0"/>
          <c:showBubbleSize val="0"/>
        </c:dLbls>
        <c:gapWidth val="150"/>
        <c:axId val="136865256"/>
        <c:axId val="19918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xmlns:c16r2="http://schemas.microsoft.com/office/drawing/2015/06/chart">
            <c:ext xmlns:c16="http://schemas.microsoft.com/office/drawing/2014/chart" uri="{C3380CC4-5D6E-409C-BE32-E72D297353CC}">
              <c16:uniqueId val="{00000001-1FB1-4689-A904-CFF5CB9FE5ED}"/>
            </c:ext>
          </c:extLst>
        </c:ser>
        <c:dLbls>
          <c:showLegendKey val="0"/>
          <c:showVal val="0"/>
          <c:showCatName val="0"/>
          <c:showSerName val="0"/>
          <c:showPercent val="0"/>
          <c:showBubbleSize val="0"/>
        </c:dLbls>
        <c:marker val="1"/>
        <c:smooth val="0"/>
        <c:axId val="136865256"/>
        <c:axId val="199184928"/>
      </c:lineChart>
      <c:dateAx>
        <c:axId val="136865256"/>
        <c:scaling>
          <c:orientation val="minMax"/>
        </c:scaling>
        <c:delete val="1"/>
        <c:axPos val="b"/>
        <c:numFmt formatCode="&quot;H&quot;yy" sourceLinked="1"/>
        <c:majorTickMark val="none"/>
        <c:minorTickMark val="none"/>
        <c:tickLblPos val="none"/>
        <c:crossAx val="199184928"/>
        <c:crosses val="autoZero"/>
        <c:auto val="1"/>
        <c:lblOffset val="100"/>
        <c:baseTimeUnit val="years"/>
      </c:dateAx>
      <c:valAx>
        <c:axId val="19918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86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51.37</c:v>
                </c:pt>
                <c:pt idx="1">
                  <c:v>53.08</c:v>
                </c:pt>
                <c:pt idx="2">
                  <c:v>54.36</c:v>
                </c:pt>
                <c:pt idx="3">
                  <c:v>56.17</c:v>
                </c:pt>
                <c:pt idx="4">
                  <c:v>57.71</c:v>
                </c:pt>
              </c:numCache>
            </c:numRef>
          </c:val>
          <c:extLst xmlns:c16r2="http://schemas.microsoft.com/office/drawing/2015/06/chart">
            <c:ext xmlns:c16="http://schemas.microsoft.com/office/drawing/2014/chart" uri="{C3380CC4-5D6E-409C-BE32-E72D297353CC}">
              <c16:uniqueId val="{00000000-D8EB-4189-AD15-FA2ABDD4922F}"/>
            </c:ext>
          </c:extLst>
        </c:ser>
        <c:dLbls>
          <c:showLegendKey val="0"/>
          <c:showVal val="0"/>
          <c:showCatName val="0"/>
          <c:showSerName val="0"/>
          <c:showPercent val="0"/>
          <c:showBubbleSize val="0"/>
        </c:dLbls>
        <c:gapWidth val="150"/>
        <c:axId val="199184144"/>
        <c:axId val="19918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xmlns:c16r2="http://schemas.microsoft.com/office/drawing/2015/06/chart">
            <c:ext xmlns:c16="http://schemas.microsoft.com/office/drawing/2014/chart" uri="{C3380CC4-5D6E-409C-BE32-E72D297353CC}">
              <c16:uniqueId val="{00000001-D8EB-4189-AD15-FA2ABDD4922F}"/>
            </c:ext>
          </c:extLst>
        </c:ser>
        <c:dLbls>
          <c:showLegendKey val="0"/>
          <c:showVal val="0"/>
          <c:showCatName val="0"/>
          <c:showSerName val="0"/>
          <c:showPercent val="0"/>
          <c:showBubbleSize val="0"/>
        </c:dLbls>
        <c:marker val="1"/>
        <c:smooth val="0"/>
        <c:axId val="199184144"/>
        <c:axId val="199184536"/>
      </c:lineChart>
      <c:dateAx>
        <c:axId val="199184144"/>
        <c:scaling>
          <c:orientation val="minMax"/>
        </c:scaling>
        <c:delete val="1"/>
        <c:axPos val="b"/>
        <c:numFmt formatCode="&quot;H&quot;yy" sourceLinked="1"/>
        <c:majorTickMark val="none"/>
        <c:minorTickMark val="none"/>
        <c:tickLblPos val="none"/>
        <c:crossAx val="199184536"/>
        <c:crosses val="autoZero"/>
        <c:auto val="1"/>
        <c:lblOffset val="100"/>
        <c:baseTimeUnit val="years"/>
      </c:dateAx>
      <c:valAx>
        <c:axId val="19918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8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24.84</c:v>
                </c:pt>
                <c:pt idx="1">
                  <c:v>26.05</c:v>
                </c:pt>
                <c:pt idx="2">
                  <c:v>26.02</c:v>
                </c:pt>
                <c:pt idx="3">
                  <c:v>33.799999999999997</c:v>
                </c:pt>
                <c:pt idx="4">
                  <c:v>33.64</c:v>
                </c:pt>
              </c:numCache>
            </c:numRef>
          </c:val>
          <c:extLst xmlns:c16r2="http://schemas.microsoft.com/office/drawing/2015/06/chart">
            <c:ext xmlns:c16="http://schemas.microsoft.com/office/drawing/2014/chart" uri="{C3380CC4-5D6E-409C-BE32-E72D297353CC}">
              <c16:uniqueId val="{00000000-2D32-4833-90B8-20581040320A}"/>
            </c:ext>
          </c:extLst>
        </c:ser>
        <c:dLbls>
          <c:showLegendKey val="0"/>
          <c:showVal val="0"/>
          <c:showCatName val="0"/>
          <c:showSerName val="0"/>
          <c:showPercent val="0"/>
          <c:showBubbleSize val="0"/>
        </c:dLbls>
        <c:gapWidth val="150"/>
        <c:axId val="199179048"/>
        <c:axId val="19918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xmlns:c16r2="http://schemas.microsoft.com/office/drawing/2015/06/chart">
            <c:ext xmlns:c16="http://schemas.microsoft.com/office/drawing/2014/chart" uri="{C3380CC4-5D6E-409C-BE32-E72D297353CC}">
              <c16:uniqueId val="{00000001-2D32-4833-90B8-20581040320A}"/>
            </c:ext>
          </c:extLst>
        </c:ser>
        <c:dLbls>
          <c:showLegendKey val="0"/>
          <c:showVal val="0"/>
          <c:showCatName val="0"/>
          <c:showSerName val="0"/>
          <c:showPercent val="0"/>
          <c:showBubbleSize val="0"/>
        </c:dLbls>
        <c:marker val="1"/>
        <c:smooth val="0"/>
        <c:axId val="199179048"/>
        <c:axId val="199182576"/>
      </c:lineChart>
      <c:dateAx>
        <c:axId val="199179048"/>
        <c:scaling>
          <c:orientation val="minMax"/>
        </c:scaling>
        <c:delete val="1"/>
        <c:axPos val="b"/>
        <c:numFmt formatCode="&quot;H&quot;yy" sourceLinked="1"/>
        <c:majorTickMark val="none"/>
        <c:minorTickMark val="none"/>
        <c:tickLblPos val="none"/>
        <c:crossAx val="199182576"/>
        <c:crosses val="autoZero"/>
        <c:auto val="1"/>
        <c:lblOffset val="100"/>
        <c:baseTimeUnit val="years"/>
      </c:dateAx>
      <c:valAx>
        <c:axId val="19918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7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13-46DC-85A6-2AF0BF253556}"/>
            </c:ext>
          </c:extLst>
        </c:ser>
        <c:dLbls>
          <c:showLegendKey val="0"/>
          <c:showVal val="0"/>
          <c:showCatName val="0"/>
          <c:showSerName val="0"/>
          <c:showPercent val="0"/>
          <c:showBubbleSize val="0"/>
        </c:dLbls>
        <c:gapWidth val="150"/>
        <c:axId val="199179832"/>
        <c:axId val="1991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xmlns:c16r2="http://schemas.microsoft.com/office/drawing/2015/06/chart">
            <c:ext xmlns:c16="http://schemas.microsoft.com/office/drawing/2014/chart" uri="{C3380CC4-5D6E-409C-BE32-E72D297353CC}">
              <c16:uniqueId val="{00000001-8E13-46DC-85A6-2AF0BF253556}"/>
            </c:ext>
          </c:extLst>
        </c:ser>
        <c:dLbls>
          <c:showLegendKey val="0"/>
          <c:showVal val="0"/>
          <c:showCatName val="0"/>
          <c:showSerName val="0"/>
          <c:showPercent val="0"/>
          <c:showBubbleSize val="0"/>
        </c:dLbls>
        <c:marker val="1"/>
        <c:smooth val="0"/>
        <c:axId val="199179832"/>
        <c:axId val="199183360"/>
      </c:lineChart>
      <c:dateAx>
        <c:axId val="199179832"/>
        <c:scaling>
          <c:orientation val="minMax"/>
        </c:scaling>
        <c:delete val="1"/>
        <c:axPos val="b"/>
        <c:numFmt formatCode="&quot;H&quot;yy" sourceLinked="1"/>
        <c:majorTickMark val="none"/>
        <c:minorTickMark val="none"/>
        <c:tickLblPos val="none"/>
        <c:crossAx val="199183360"/>
        <c:crosses val="autoZero"/>
        <c:auto val="1"/>
        <c:lblOffset val="100"/>
        <c:baseTimeUnit val="years"/>
      </c:dateAx>
      <c:valAx>
        <c:axId val="19918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17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594.52</c:v>
                </c:pt>
                <c:pt idx="1">
                  <c:v>493.74</c:v>
                </c:pt>
                <c:pt idx="2">
                  <c:v>315.85000000000002</c:v>
                </c:pt>
                <c:pt idx="3">
                  <c:v>472.35</c:v>
                </c:pt>
                <c:pt idx="4">
                  <c:v>449.37</c:v>
                </c:pt>
              </c:numCache>
            </c:numRef>
          </c:val>
          <c:extLst xmlns:c16r2="http://schemas.microsoft.com/office/drawing/2015/06/chart">
            <c:ext xmlns:c16="http://schemas.microsoft.com/office/drawing/2014/chart" uri="{C3380CC4-5D6E-409C-BE32-E72D297353CC}">
              <c16:uniqueId val="{00000000-D3EF-4509-8735-D919D00E4752}"/>
            </c:ext>
          </c:extLst>
        </c:ser>
        <c:dLbls>
          <c:showLegendKey val="0"/>
          <c:showVal val="0"/>
          <c:showCatName val="0"/>
          <c:showSerName val="0"/>
          <c:showPercent val="0"/>
          <c:showBubbleSize val="0"/>
        </c:dLbls>
        <c:gapWidth val="150"/>
        <c:axId val="199181008"/>
        <c:axId val="19918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xmlns:c16r2="http://schemas.microsoft.com/office/drawing/2015/06/chart">
            <c:ext xmlns:c16="http://schemas.microsoft.com/office/drawing/2014/chart" uri="{C3380CC4-5D6E-409C-BE32-E72D297353CC}">
              <c16:uniqueId val="{00000001-D3EF-4509-8735-D919D00E4752}"/>
            </c:ext>
          </c:extLst>
        </c:ser>
        <c:dLbls>
          <c:showLegendKey val="0"/>
          <c:showVal val="0"/>
          <c:showCatName val="0"/>
          <c:showSerName val="0"/>
          <c:showPercent val="0"/>
          <c:showBubbleSize val="0"/>
        </c:dLbls>
        <c:marker val="1"/>
        <c:smooth val="0"/>
        <c:axId val="199181008"/>
        <c:axId val="199181400"/>
      </c:lineChart>
      <c:dateAx>
        <c:axId val="199181008"/>
        <c:scaling>
          <c:orientation val="minMax"/>
        </c:scaling>
        <c:delete val="1"/>
        <c:axPos val="b"/>
        <c:numFmt formatCode="&quot;H&quot;yy" sourceLinked="1"/>
        <c:majorTickMark val="none"/>
        <c:minorTickMark val="none"/>
        <c:tickLblPos val="none"/>
        <c:crossAx val="199181400"/>
        <c:crosses val="autoZero"/>
        <c:auto val="1"/>
        <c:lblOffset val="100"/>
        <c:baseTimeUnit val="years"/>
      </c:dateAx>
      <c:valAx>
        <c:axId val="199181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18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407.39</c:v>
                </c:pt>
                <c:pt idx="1">
                  <c:v>391.74</c:v>
                </c:pt>
                <c:pt idx="2">
                  <c:v>347.81</c:v>
                </c:pt>
                <c:pt idx="3">
                  <c:v>327.48</c:v>
                </c:pt>
                <c:pt idx="4">
                  <c:v>370.39</c:v>
                </c:pt>
              </c:numCache>
            </c:numRef>
          </c:val>
          <c:extLst xmlns:c16r2="http://schemas.microsoft.com/office/drawing/2015/06/chart">
            <c:ext xmlns:c16="http://schemas.microsoft.com/office/drawing/2014/chart" uri="{C3380CC4-5D6E-409C-BE32-E72D297353CC}">
              <c16:uniqueId val="{00000000-7B5C-4184-A065-CE2E0867F4AC}"/>
            </c:ext>
          </c:extLst>
        </c:ser>
        <c:dLbls>
          <c:showLegendKey val="0"/>
          <c:showVal val="0"/>
          <c:showCatName val="0"/>
          <c:showSerName val="0"/>
          <c:showPercent val="0"/>
          <c:showBubbleSize val="0"/>
        </c:dLbls>
        <c:gapWidth val="150"/>
        <c:axId val="199581784"/>
        <c:axId val="19958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xmlns:c16r2="http://schemas.microsoft.com/office/drawing/2015/06/chart">
            <c:ext xmlns:c16="http://schemas.microsoft.com/office/drawing/2014/chart" uri="{C3380CC4-5D6E-409C-BE32-E72D297353CC}">
              <c16:uniqueId val="{00000001-7B5C-4184-A065-CE2E0867F4AC}"/>
            </c:ext>
          </c:extLst>
        </c:ser>
        <c:dLbls>
          <c:showLegendKey val="0"/>
          <c:showVal val="0"/>
          <c:showCatName val="0"/>
          <c:showSerName val="0"/>
          <c:showPercent val="0"/>
          <c:showBubbleSize val="0"/>
        </c:dLbls>
        <c:marker val="1"/>
        <c:smooth val="0"/>
        <c:axId val="199581784"/>
        <c:axId val="199582960"/>
      </c:lineChart>
      <c:dateAx>
        <c:axId val="199581784"/>
        <c:scaling>
          <c:orientation val="minMax"/>
        </c:scaling>
        <c:delete val="1"/>
        <c:axPos val="b"/>
        <c:numFmt formatCode="&quot;H&quot;yy" sourceLinked="1"/>
        <c:majorTickMark val="none"/>
        <c:minorTickMark val="none"/>
        <c:tickLblPos val="none"/>
        <c:crossAx val="199582960"/>
        <c:crosses val="autoZero"/>
        <c:auto val="1"/>
        <c:lblOffset val="100"/>
        <c:baseTimeUnit val="years"/>
      </c:dateAx>
      <c:valAx>
        <c:axId val="19958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58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96.57</c:v>
                </c:pt>
                <c:pt idx="1">
                  <c:v>94.43</c:v>
                </c:pt>
                <c:pt idx="2">
                  <c:v>95.87</c:v>
                </c:pt>
                <c:pt idx="3">
                  <c:v>97.7</c:v>
                </c:pt>
                <c:pt idx="4">
                  <c:v>81.14</c:v>
                </c:pt>
              </c:numCache>
            </c:numRef>
          </c:val>
          <c:extLst xmlns:c16r2="http://schemas.microsoft.com/office/drawing/2015/06/chart">
            <c:ext xmlns:c16="http://schemas.microsoft.com/office/drawing/2014/chart" uri="{C3380CC4-5D6E-409C-BE32-E72D297353CC}">
              <c16:uniqueId val="{00000000-6B9D-4A59-83A7-8431B18FF196}"/>
            </c:ext>
          </c:extLst>
        </c:ser>
        <c:dLbls>
          <c:showLegendKey val="0"/>
          <c:showVal val="0"/>
          <c:showCatName val="0"/>
          <c:showSerName val="0"/>
          <c:showPercent val="0"/>
          <c:showBubbleSize val="0"/>
        </c:dLbls>
        <c:gapWidth val="150"/>
        <c:axId val="199587272"/>
        <c:axId val="19958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xmlns:c16r2="http://schemas.microsoft.com/office/drawing/2015/06/chart">
            <c:ext xmlns:c16="http://schemas.microsoft.com/office/drawing/2014/chart" uri="{C3380CC4-5D6E-409C-BE32-E72D297353CC}">
              <c16:uniqueId val="{00000001-6B9D-4A59-83A7-8431B18FF196}"/>
            </c:ext>
          </c:extLst>
        </c:ser>
        <c:dLbls>
          <c:showLegendKey val="0"/>
          <c:showVal val="0"/>
          <c:showCatName val="0"/>
          <c:showSerName val="0"/>
          <c:showPercent val="0"/>
          <c:showBubbleSize val="0"/>
        </c:dLbls>
        <c:marker val="1"/>
        <c:smooth val="0"/>
        <c:axId val="199587272"/>
        <c:axId val="199583352"/>
      </c:lineChart>
      <c:dateAx>
        <c:axId val="199587272"/>
        <c:scaling>
          <c:orientation val="minMax"/>
        </c:scaling>
        <c:delete val="1"/>
        <c:axPos val="b"/>
        <c:numFmt formatCode="&quot;H&quot;yy" sourceLinked="1"/>
        <c:majorTickMark val="none"/>
        <c:minorTickMark val="none"/>
        <c:tickLblPos val="none"/>
        <c:crossAx val="199583352"/>
        <c:crosses val="autoZero"/>
        <c:auto val="1"/>
        <c:lblOffset val="100"/>
        <c:baseTimeUnit val="years"/>
      </c:dateAx>
      <c:valAx>
        <c:axId val="19958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8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171.88</c:v>
                </c:pt>
                <c:pt idx="1">
                  <c:v>175.68</c:v>
                </c:pt>
                <c:pt idx="2">
                  <c:v>189.62</c:v>
                </c:pt>
                <c:pt idx="3">
                  <c:v>186.85</c:v>
                </c:pt>
                <c:pt idx="4">
                  <c:v>184.52</c:v>
                </c:pt>
              </c:numCache>
            </c:numRef>
          </c:val>
          <c:extLst xmlns:c16r2="http://schemas.microsoft.com/office/drawing/2015/06/chart">
            <c:ext xmlns:c16="http://schemas.microsoft.com/office/drawing/2014/chart" uri="{C3380CC4-5D6E-409C-BE32-E72D297353CC}">
              <c16:uniqueId val="{00000000-3BD6-440A-B5EB-A0218B4875B4}"/>
            </c:ext>
          </c:extLst>
        </c:ser>
        <c:dLbls>
          <c:showLegendKey val="0"/>
          <c:showVal val="0"/>
          <c:showCatName val="0"/>
          <c:showSerName val="0"/>
          <c:showPercent val="0"/>
          <c:showBubbleSize val="0"/>
        </c:dLbls>
        <c:gapWidth val="150"/>
        <c:axId val="199584528"/>
        <c:axId val="19958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xmlns:c16r2="http://schemas.microsoft.com/office/drawing/2015/06/chart">
            <c:ext xmlns:c16="http://schemas.microsoft.com/office/drawing/2014/chart" uri="{C3380CC4-5D6E-409C-BE32-E72D297353CC}">
              <c16:uniqueId val="{00000001-3BD6-440A-B5EB-A0218B4875B4}"/>
            </c:ext>
          </c:extLst>
        </c:ser>
        <c:dLbls>
          <c:showLegendKey val="0"/>
          <c:showVal val="0"/>
          <c:showCatName val="0"/>
          <c:showSerName val="0"/>
          <c:showPercent val="0"/>
          <c:showBubbleSize val="0"/>
        </c:dLbls>
        <c:marker val="1"/>
        <c:smooth val="0"/>
        <c:axId val="199584528"/>
        <c:axId val="199586096"/>
      </c:lineChart>
      <c:dateAx>
        <c:axId val="199584528"/>
        <c:scaling>
          <c:orientation val="minMax"/>
        </c:scaling>
        <c:delete val="1"/>
        <c:axPos val="b"/>
        <c:numFmt formatCode="&quot;H&quot;yy" sourceLinked="1"/>
        <c:majorTickMark val="none"/>
        <c:minorTickMark val="none"/>
        <c:tickLblPos val="none"/>
        <c:crossAx val="199586096"/>
        <c:crosses val="autoZero"/>
        <c:auto val="1"/>
        <c:lblOffset val="100"/>
        <c:baseTimeUnit val="years"/>
      </c:dateAx>
      <c:valAx>
        <c:axId val="19958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8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I37" sqref="BI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福岡県　鞍手町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15563</v>
      </c>
      <c r="AM8" s="71"/>
      <c r="AN8" s="71"/>
      <c r="AO8" s="71"/>
      <c r="AP8" s="71"/>
      <c r="AQ8" s="71"/>
      <c r="AR8" s="71"/>
      <c r="AS8" s="71"/>
      <c r="AT8" s="67">
        <f>データ!$S$6</f>
        <v>35.6</v>
      </c>
      <c r="AU8" s="68"/>
      <c r="AV8" s="68"/>
      <c r="AW8" s="68"/>
      <c r="AX8" s="68"/>
      <c r="AY8" s="68"/>
      <c r="AZ8" s="68"/>
      <c r="BA8" s="68"/>
      <c r="BB8" s="70">
        <f>データ!$T$6</f>
        <v>437.16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63.52</v>
      </c>
      <c r="J10" s="68"/>
      <c r="K10" s="68"/>
      <c r="L10" s="68"/>
      <c r="M10" s="68"/>
      <c r="N10" s="68"/>
      <c r="O10" s="69"/>
      <c r="P10" s="70">
        <f>データ!$P$6</f>
        <v>89.02</v>
      </c>
      <c r="Q10" s="70"/>
      <c r="R10" s="70"/>
      <c r="S10" s="70"/>
      <c r="T10" s="70"/>
      <c r="U10" s="70"/>
      <c r="V10" s="70"/>
      <c r="W10" s="71">
        <f>データ!$Q$6</f>
        <v>3018</v>
      </c>
      <c r="X10" s="71"/>
      <c r="Y10" s="71"/>
      <c r="Z10" s="71"/>
      <c r="AA10" s="71"/>
      <c r="AB10" s="71"/>
      <c r="AC10" s="71"/>
      <c r="AD10" s="2"/>
      <c r="AE10" s="2"/>
      <c r="AF10" s="2"/>
      <c r="AG10" s="2"/>
      <c r="AH10" s="4"/>
      <c r="AI10" s="4"/>
      <c r="AJ10" s="4"/>
      <c r="AK10" s="4"/>
      <c r="AL10" s="71">
        <f>データ!$U$6</f>
        <v>13770</v>
      </c>
      <c r="AM10" s="71"/>
      <c r="AN10" s="71"/>
      <c r="AO10" s="71"/>
      <c r="AP10" s="71"/>
      <c r="AQ10" s="71"/>
      <c r="AR10" s="71"/>
      <c r="AS10" s="71"/>
      <c r="AT10" s="67">
        <f>データ!$V$6</f>
        <v>34.950000000000003</v>
      </c>
      <c r="AU10" s="68"/>
      <c r="AV10" s="68"/>
      <c r="AW10" s="68"/>
      <c r="AX10" s="68"/>
      <c r="AY10" s="68"/>
      <c r="AZ10" s="68"/>
      <c r="BA10" s="68"/>
      <c r="BB10" s="70">
        <f>データ!$W$6</f>
        <v>393.99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xtH76QDbuB5Zg2KLyKjgWQ/YPT2Uxh/aW7e1arTK9ACeW8LU07WaT3zVeez29la5kq6k9AGFLzn/0k90SQZqw==" saltValue="d0Lkef31S2CIHO6JdBO8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404021</v>
      </c>
      <c r="D6" s="34">
        <f t="shared" si="3"/>
        <v>46</v>
      </c>
      <c r="E6" s="34">
        <f t="shared" si="3"/>
        <v>1</v>
      </c>
      <c r="F6" s="34">
        <f t="shared" si="3"/>
        <v>0</v>
      </c>
      <c r="G6" s="34">
        <f t="shared" si="3"/>
        <v>1</v>
      </c>
      <c r="H6" s="34" t="str">
        <f t="shared" si="3"/>
        <v>福岡県　鞍手町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63.52</v>
      </c>
      <c r="P6" s="35">
        <f t="shared" si="3"/>
        <v>89.02</v>
      </c>
      <c r="Q6" s="35">
        <f t="shared" si="3"/>
        <v>3018</v>
      </c>
      <c r="R6" s="35">
        <f t="shared" si="3"/>
        <v>15563</v>
      </c>
      <c r="S6" s="35">
        <f t="shared" si="3"/>
        <v>35.6</v>
      </c>
      <c r="T6" s="35">
        <f t="shared" si="3"/>
        <v>437.16</v>
      </c>
      <c r="U6" s="35">
        <f t="shared" si="3"/>
        <v>13770</v>
      </c>
      <c r="V6" s="35">
        <f t="shared" si="3"/>
        <v>34.950000000000003</v>
      </c>
      <c r="W6" s="35">
        <f t="shared" si="3"/>
        <v>393.99</v>
      </c>
      <c r="X6" s="36">
        <f>IF(X7="",NA(),X7)</f>
        <v>100.89</v>
      </c>
      <c r="Y6" s="36">
        <f t="shared" ref="Y6:AG6" si="4">IF(Y7="",NA(),Y7)</f>
        <v>98.88</v>
      </c>
      <c r="Z6" s="36">
        <f t="shared" si="4"/>
        <v>99.1</v>
      </c>
      <c r="AA6" s="36">
        <f t="shared" si="4"/>
        <v>100.37</v>
      </c>
      <c r="AB6" s="36">
        <f t="shared" si="4"/>
        <v>104.3</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594.52</v>
      </c>
      <c r="AU6" s="36">
        <f t="shared" ref="AU6:BC6" si="6">IF(AU7="",NA(),AU7)</f>
        <v>493.74</v>
      </c>
      <c r="AV6" s="36">
        <f t="shared" si="6"/>
        <v>315.85000000000002</v>
      </c>
      <c r="AW6" s="36">
        <f t="shared" si="6"/>
        <v>472.35</v>
      </c>
      <c r="AX6" s="36">
        <f t="shared" si="6"/>
        <v>449.37</v>
      </c>
      <c r="AY6" s="36">
        <f t="shared" si="6"/>
        <v>388.67</v>
      </c>
      <c r="AZ6" s="36">
        <f t="shared" si="6"/>
        <v>355.27</v>
      </c>
      <c r="BA6" s="36">
        <f t="shared" si="6"/>
        <v>359.7</v>
      </c>
      <c r="BB6" s="36">
        <f t="shared" si="6"/>
        <v>362.93</v>
      </c>
      <c r="BC6" s="36">
        <f t="shared" si="6"/>
        <v>371.81</v>
      </c>
      <c r="BD6" s="35" t="str">
        <f>IF(BD7="","",IF(BD7="-","【-】","【"&amp;SUBSTITUTE(TEXT(BD7,"#,##0.00"),"-","△")&amp;"】"))</f>
        <v>【260.31】</v>
      </c>
      <c r="BE6" s="36">
        <f>IF(BE7="",NA(),BE7)</f>
        <v>407.39</v>
      </c>
      <c r="BF6" s="36">
        <f t="shared" ref="BF6:BN6" si="7">IF(BF7="",NA(),BF7)</f>
        <v>391.74</v>
      </c>
      <c r="BG6" s="36">
        <f t="shared" si="7"/>
        <v>347.81</v>
      </c>
      <c r="BH6" s="36">
        <f t="shared" si="7"/>
        <v>327.48</v>
      </c>
      <c r="BI6" s="36">
        <f t="shared" si="7"/>
        <v>370.39</v>
      </c>
      <c r="BJ6" s="36">
        <f t="shared" si="7"/>
        <v>422.5</v>
      </c>
      <c r="BK6" s="36">
        <f t="shared" si="7"/>
        <v>458.27</v>
      </c>
      <c r="BL6" s="36">
        <f t="shared" si="7"/>
        <v>447.01</v>
      </c>
      <c r="BM6" s="36">
        <f t="shared" si="7"/>
        <v>439.05</v>
      </c>
      <c r="BN6" s="36">
        <f t="shared" si="7"/>
        <v>465.85</v>
      </c>
      <c r="BO6" s="35" t="str">
        <f>IF(BO7="","",IF(BO7="-","【-】","【"&amp;SUBSTITUTE(TEXT(BO7,"#,##0.00"),"-","△")&amp;"】"))</f>
        <v>【275.67】</v>
      </c>
      <c r="BP6" s="36">
        <f>IF(BP7="",NA(),BP7)</f>
        <v>96.57</v>
      </c>
      <c r="BQ6" s="36">
        <f t="shared" ref="BQ6:BY6" si="8">IF(BQ7="",NA(),BQ7)</f>
        <v>94.43</v>
      </c>
      <c r="BR6" s="36">
        <f t="shared" si="8"/>
        <v>95.87</v>
      </c>
      <c r="BS6" s="36">
        <f t="shared" si="8"/>
        <v>97.7</v>
      </c>
      <c r="BT6" s="36">
        <f t="shared" si="8"/>
        <v>81.14</v>
      </c>
      <c r="BU6" s="36">
        <f t="shared" si="8"/>
        <v>101.64</v>
      </c>
      <c r="BV6" s="36">
        <f t="shared" si="8"/>
        <v>96.77</v>
      </c>
      <c r="BW6" s="36">
        <f t="shared" si="8"/>
        <v>95.81</v>
      </c>
      <c r="BX6" s="36">
        <f t="shared" si="8"/>
        <v>95.26</v>
      </c>
      <c r="BY6" s="36">
        <f t="shared" si="8"/>
        <v>92.39</v>
      </c>
      <c r="BZ6" s="35" t="str">
        <f>IF(BZ7="","",IF(BZ7="-","【-】","【"&amp;SUBSTITUTE(TEXT(BZ7,"#,##0.00"),"-","△")&amp;"】"))</f>
        <v>【100.05】</v>
      </c>
      <c r="CA6" s="36">
        <f>IF(CA7="",NA(),CA7)</f>
        <v>171.88</v>
      </c>
      <c r="CB6" s="36">
        <f t="shared" ref="CB6:CJ6" si="9">IF(CB7="",NA(),CB7)</f>
        <v>175.68</v>
      </c>
      <c r="CC6" s="36">
        <f t="shared" si="9"/>
        <v>189.62</v>
      </c>
      <c r="CD6" s="36">
        <f t="shared" si="9"/>
        <v>186.85</v>
      </c>
      <c r="CE6" s="36">
        <f t="shared" si="9"/>
        <v>184.52</v>
      </c>
      <c r="CF6" s="36">
        <f t="shared" si="9"/>
        <v>179.16</v>
      </c>
      <c r="CG6" s="36">
        <f t="shared" si="9"/>
        <v>187.18</v>
      </c>
      <c r="CH6" s="36">
        <f t="shared" si="9"/>
        <v>189.58</v>
      </c>
      <c r="CI6" s="36">
        <f t="shared" si="9"/>
        <v>192.82</v>
      </c>
      <c r="CJ6" s="36">
        <f t="shared" si="9"/>
        <v>192.98</v>
      </c>
      <c r="CK6" s="35" t="str">
        <f>IF(CK7="","",IF(CK7="-","【-】","【"&amp;SUBSTITUTE(TEXT(CK7,"#,##0.00"),"-","△")&amp;"】"))</f>
        <v>【166.40】</v>
      </c>
      <c r="CL6" s="36">
        <f>IF(CL7="",NA(),CL7)</f>
        <v>56.16</v>
      </c>
      <c r="CM6" s="36">
        <f t="shared" ref="CM6:CU6" si="10">IF(CM7="",NA(),CM7)</f>
        <v>55.49</v>
      </c>
      <c r="CN6" s="36">
        <f t="shared" si="10"/>
        <v>53.95</v>
      </c>
      <c r="CO6" s="36">
        <f t="shared" si="10"/>
        <v>53.64</v>
      </c>
      <c r="CP6" s="36">
        <f t="shared" si="10"/>
        <v>54.44</v>
      </c>
      <c r="CQ6" s="36">
        <f t="shared" si="10"/>
        <v>54.24</v>
      </c>
      <c r="CR6" s="36">
        <f t="shared" si="10"/>
        <v>55.88</v>
      </c>
      <c r="CS6" s="36">
        <f t="shared" si="10"/>
        <v>55.22</v>
      </c>
      <c r="CT6" s="36">
        <f t="shared" si="10"/>
        <v>54.05</v>
      </c>
      <c r="CU6" s="36">
        <f t="shared" si="10"/>
        <v>54.43</v>
      </c>
      <c r="CV6" s="35" t="str">
        <f>IF(CV7="","",IF(CV7="-","【-】","【"&amp;SUBSTITUTE(TEXT(CV7,"#,##0.00"),"-","△")&amp;"】"))</f>
        <v>【60.69】</v>
      </c>
      <c r="CW6" s="36">
        <f>IF(CW7="",NA(),CW7)</f>
        <v>86.66</v>
      </c>
      <c r="CX6" s="36">
        <f t="shared" ref="CX6:DF6" si="11">IF(CX7="",NA(),CX7)</f>
        <v>86.58</v>
      </c>
      <c r="CY6" s="36">
        <f t="shared" si="11"/>
        <v>86.48</v>
      </c>
      <c r="CZ6" s="36">
        <f t="shared" si="11"/>
        <v>86.24</v>
      </c>
      <c r="DA6" s="36">
        <f t="shared" si="11"/>
        <v>85.86</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51.37</v>
      </c>
      <c r="DI6" s="36">
        <f t="shared" ref="DI6:DQ6" si="12">IF(DI7="",NA(),DI7)</f>
        <v>53.08</v>
      </c>
      <c r="DJ6" s="36">
        <f t="shared" si="12"/>
        <v>54.36</v>
      </c>
      <c r="DK6" s="36">
        <f t="shared" si="12"/>
        <v>56.17</v>
      </c>
      <c r="DL6" s="36">
        <f t="shared" si="12"/>
        <v>57.71</v>
      </c>
      <c r="DM6" s="36">
        <f t="shared" si="12"/>
        <v>48.14</v>
      </c>
      <c r="DN6" s="36">
        <f t="shared" si="12"/>
        <v>46.61</v>
      </c>
      <c r="DO6" s="36">
        <f t="shared" si="12"/>
        <v>47.97</v>
      </c>
      <c r="DP6" s="36">
        <f t="shared" si="12"/>
        <v>49.12</v>
      </c>
      <c r="DQ6" s="36">
        <f t="shared" si="12"/>
        <v>49.39</v>
      </c>
      <c r="DR6" s="35" t="str">
        <f>IF(DR7="","",IF(DR7="-","【-】","【"&amp;SUBSTITUTE(TEXT(DR7,"#,##0.00"),"-","△")&amp;"】"))</f>
        <v>【50.19】</v>
      </c>
      <c r="DS6" s="36">
        <f>IF(DS7="",NA(),DS7)</f>
        <v>24.84</v>
      </c>
      <c r="DT6" s="36">
        <f t="shared" ref="DT6:EB6" si="13">IF(DT7="",NA(),DT7)</f>
        <v>26.05</v>
      </c>
      <c r="DU6" s="36">
        <f t="shared" si="13"/>
        <v>26.02</v>
      </c>
      <c r="DV6" s="36">
        <f t="shared" si="13"/>
        <v>33.799999999999997</v>
      </c>
      <c r="DW6" s="36">
        <f t="shared" si="13"/>
        <v>33.64</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6">
        <f t="shared" ref="EE6:EM6" si="14">IF(EE7="",NA(),EE7)</f>
        <v>0.25</v>
      </c>
      <c r="EF6" s="36">
        <f t="shared" si="14"/>
        <v>0.82</v>
      </c>
      <c r="EG6" s="36">
        <f t="shared" si="14"/>
        <v>0.65</v>
      </c>
      <c r="EH6" s="36">
        <f t="shared" si="14"/>
        <v>0.31</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404021</v>
      </c>
      <c r="D7" s="38">
        <v>46</v>
      </c>
      <c r="E7" s="38">
        <v>1</v>
      </c>
      <c r="F7" s="38">
        <v>0</v>
      </c>
      <c r="G7" s="38">
        <v>1</v>
      </c>
      <c r="H7" s="38" t="s">
        <v>93</v>
      </c>
      <c r="I7" s="38" t="s">
        <v>94</v>
      </c>
      <c r="J7" s="38" t="s">
        <v>95</v>
      </c>
      <c r="K7" s="38" t="s">
        <v>96</v>
      </c>
      <c r="L7" s="38" t="s">
        <v>97</v>
      </c>
      <c r="M7" s="38" t="s">
        <v>98</v>
      </c>
      <c r="N7" s="39" t="s">
        <v>99</v>
      </c>
      <c r="O7" s="39">
        <v>63.52</v>
      </c>
      <c r="P7" s="39">
        <v>89.02</v>
      </c>
      <c r="Q7" s="39">
        <v>3018</v>
      </c>
      <c r="R7" s="39">
        <v>15563</v>
      </c>
      <c r="S7" s="39">
        <v>35.6</v>
      </c>
      <c r="T7" s="39">
        <v>437.16</v>
      </c>
      <c r="U7" s="39">
        <v>13770</v>
      </c>
      <c r="V7" s="39">
        <v>34.950000000000003</v>
      </c>
      <c r="W7" s="39">
        <v>393.99</v>
      </c>
      <c r="X7" s="39">
        <v>100.89</v>
      </c>
      <c r="Y7" s="39">
        <v>98.88</v>
      </c>
      <c r="Z7" s="39">
        <v>99.1</v>
      </c>
      <c r="AA7" s="39">
        <v>100.37</v>
      </c>
      <c r="AB7" s="39">
        <v>104.3</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594.52</v>
      </c>
      <c r="AU7" s="39">
        <v>493.74</v>
      </c>
      <c r="AV7" s="39">
        <v>315.85000000000002</v>
      </c>
      <c r="AW7" s="39">
        <v>472.35</v>
      </c>
      <c r="AX7" s="39">
        <v>449.37</v>
      </c>
      <c r="AY7" s="39">
        <v>388.67</v>
      </c>
      <c r="AZ7" s="39">
        <v>355.27</v>
      </c>
      <c r="BA7" s="39">
        <v>359.7</v>
      </c>
      <c r="BB7" s="39">
        <v>362.93</v>
      </c>
      <c r="BC7" s="39">
        <v>371.81</v>
      </c>
      <c r="BD7" s="39">
        <v>260.31</v>
      </c>
      <c r="BE7" s="39">
        <v>407.39</v>
      </c>
      <c r="BF7" s="39">
        <v>391.74</v>
      </c>
      <c r="BG7" s="39">
        <v>347.81</v>
      </c>
      <c r="BH7" s="39">
        <v>327.48</v>
      </c>
      <c r="BI7" s="39">
        <v>370.39</v>
      </c>
      <c r="BJ7" s="39">
        <v>422.5</v>
      </c>
      <c r="BK7" s="39">
        <v>458.27</v>
      </c>
      <c r="BL7" s="39">
        <v>447.01</v>
      </c>
      <c r="BM7" s="39">
        <v>439.05</v>
      </c>
      <c r="BN7" s="39">
        <v>465.85</v>
      </c>
      <c r="BO7" s="39">
        <v>275.67</v>
      </c>
      <c r="BP7" s="39">
        <v>96.57</v>
      </c>
      <c r="BQ7" s="39">
        <v>94.43</v>
      </c>
      <c r="BR7" s="39">
        <v>95.87</v>
      </c>
      <c r="BS7" s="39">
        <v>97.7</v>
      </c>
      <c r="BT7" s="39">
        <v>81.14</v>
      </c>
      <c r="BU7" s="39">
        <v>101.64</v>
      </c>
      <c r="BV7" s="39">
        <v>96.77</v>
      </c>
      <c r="BW7" s="39">
        <v>95.81</v>
      </c>
      <c r="BX7" s="39">
        <v>95.26</v>
      </c>
      <c r="BY7" s="39">
        <v>92.39</v>
      </c>
      <c r="BZ7" s="39">
        <v>100.05</v>
      </c>
      <c r="CA7" s="39">
        <v>171.88</v>
      </c>
      <c r="CB7" s="39">
        <v>175.68</v>
      </c>
      <c r="CC7" s="39">
        <v>189.62</v>
      </c>
      <c r="CD7" s="39">
        <v>186.85</v>
      </c>
      <c r="CE7" s="39">
        <v>184.52</v>
      </c>
      <c r="CF7" s="39">
        <v>179.16</v>
      </c>
      <c r="CG7" s="39">
        <v>187.18</v>
      </c>
      <c r="CH7" s="39">
        <v>189.58</v>
      </c>
      <c r="CI7" s="39">
        <v>192.82</v>
      </c>
      <c r="CJ7" s="39">
        <v>192.98</v>
      </c>
      <c r="CK7" s="39">
        <v>166.4</v>
      </c>
      <c r="CL7" s="39">
        <v>56.16</v>
      </c>
      <c r="CM7" s="39">
        <v>55.49</v>
      </c>
      <c r="CN7" s="39">
        <v>53.95</v>
      </c>
      <c r="CO7" s="39">
        <v>53.64</v>
      </c>
      <c r="CP7" s="39">
        <v>54.44</v>
      </c>
      <c r="CQ7" s="39">
        <v>54.24</v>
      </c>
      <c r="CR7" s="39">
        <v>55.88</v>
      </c>
      <c r="CS7" s="39">
        <v>55.22</v>
      </c>
      <c r="CT7" s="39">
        <v>54.05</v>
      </c>
      <c r="CU7" s="39">
        <v>54.43</v>
      </c>
      <c r="CV7" s="39">
        <v>60.69</v>
      </c>
      <c r="CW7" s="39">
        <v>86.66</v>
      </c>
      <c r="CX7" s="39">
        <v>86.58</v>
      </c>
      <c r="CY7" s="39">
        <v>86.48</v>
      </c>
      <c r="CZ7" s="39">
        <v>86.24</v>
      </c>
      <c r="DA7" s="39">
        <v>85.86</v>
      </c>
      <c r="DB7" s="39">
        <v>81.680000000000007</v>
      </c>
      <c r="DC7" s="39">
        <v>80.989999999999995</v>
      </c>
      <c r="DD7" s="39">
        <v>80.930000000000007</v>
      </c>
      <c r="DE7" s="39">
        <v>80.510000000000005</v>
      </c>
      <c r="DF7" s="39">
        <v>79.44</v>
      </c>
      <c r="DG7" s="39">
        <v>89.82</v>
      </c>
      <c r="DH7" s="39">
        <v>51.37</v>
      </c>
      <c r="DI7" s="39">
        <v>53.08</v>
      </c>
      <c r="DJ7" s="39">
        <v>54.36</v>
      </c>
      <c r="DK7" s="39">
        <v>56.17</v>
      </c>
      <c r="DL7" s="39">
        <v>57.71</v>
      </c>
      <c r="DM7" s="39">
        <v>48.14</v>
      </c>
      <c r="DN7" s="39">
        <v>46.61</v>
      </c>
      <c r="DO7" s="39">
        <v>47.97</v>
      </c>
      <c r="DP7" s="39">
        <v>49.12</v>
      </c>
      <c r="DQ7" s="39">
        <v>49.39</v>
      </c>
      <c r="DR7" s="39">
        <v>50.19</v>
      </c>
      <c r="DS7" s="39">
        <v>24.84</v>
      </c>
      <c r="DT7" s="39">
        <v>26.05</v>
      </c>
      <c r="DU7" s="39">
        <v>26.02</v>
      </c>
      <c r="DV7" s="39">
        <v>33.799999999999997</v>
      </c>
      <c r="DW7" s="39">
        <v>33.64</v>
      </c>
      <c r="DX7" s="39">
        <v>11.13</v>
      </c>
      <c r="DY7" s="39">
        <v>10.84</v>
      </c>
      <c r="DZ7" s="39">
        <v>15.33</v>
      </c>
      <c r="EA7" s="39">
        <v>16.760000000000002</v>
      </c>
      <c r="EB7" s="39">
        <v>18.57</v>
      </c>
      <c r="EC7" s="39">
        <v>20.63</v>
      </c>
      <c r="ED7" s="39">
        <v>0</v>
      </c>
      <c r="EE7" s="39">
        <v>0.25</v>
      </c>
      <c r="EF7" s="39">
        <v>0.82</v>
      </c>
      <c r="EG7" s="39">
        <v>0.65</v>
      </c>
      <c r="EH7" s="39">
        <v>0.31</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Kurate</cp:lastModifiedBy>
  <cp:lastPrinted>2022-01-21T01:50:52Z</cp:lastPrinted>
  <dcterms:created xsi:type="dcterms:W3CDTF">2021-12-03T06:57:40Z</dcterms:created>
  <dcterms:modified xsi:type="dcterms:W3CDTF">2022-01-21T01:50:57Z</dcterms:modified>
  <cp:category/>
</cp:coreProperties>
</file>