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tors\新BCC下水道班\J6.下水道\01.庶務\01.一般庶務\14.市町村支援課一般文書\公営企業に係る「経営比較分析表」の分析等\R3\"/>
    </mc:Choice>
  </mc:AlternateContent>
  <workbookProtection workbookAlgorithmName="SHA-512" workbookHashValue="VJBe1o2R4zjTqdDxjbK2J+kNqrfr8lZSGIRNoGrBOwwjY8ce53yDLL7RwA8FAm28IdK53kyoLcmn3HhhrZsnrw==" workbookSaltValue="KjYtcb6lCRkdjloQfhqQm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W10" i="4"/>
  <c r="B10" i="4"/>
  <c r="BB8" i="4"/>
  <c r="AD8" i="4"/>
  <c r="I8" i="4"/>
  <c r="B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<sst xmlns="http://schemas.openxmlformats.org/spreadsheetml/2006/main" count="241" uniqueCount="119">
  <si>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</si>
  <si>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</si>
  <si>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</si>
  <si>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</si>
  <si>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</si>
  <si>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</si>
  <si>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</si>
  <si>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</si>
  <si>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</si>
  <si>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</si>
  <si>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</si>
  <si>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</si>
  <si>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</si>
  <si>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</si>
  <si>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</si>
  <si>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</si>
  <si>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</si>
  <si>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</si>
  <si>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</si>
  <si>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</si>
  <si>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</si>
  <si>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</si>
  <si>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</si>
  <si>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</si>
  <si>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</si>
  <si>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</si>
  <si>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</si>
  <si>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</si>
  <si>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</si>
  <si>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</si>
  <si>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</si>
  <si>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</si>
  <si>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</si>
  <si>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</si>
  <si>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</si>
  <si>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</si>
  <si>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</si>
  <si>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</si>
  <si>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</si>
  <si>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</si>
  <si>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</si>
  <si>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</si>
  <si>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</si>
  <si>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</si>
  <si>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</si>
  <si>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</si>
  <si>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</si>
  <si>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</si>
  <si>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</si>
  <si>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</si>
  <si>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</si>
  <si>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</si>
  <si>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</si>
  <si>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</si>
  <si>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</si>
  <si>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</si>
  <si>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</si>
  <si>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</si>
  <si>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</si>
  <si>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</si>
  <si>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</si>
  <si>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</si>
  <si>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</si>
  <si>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</si>
  <si>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</si>
  <si>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</si>
  <si>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</si>
  <si>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</si>
  <si>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</si>
  <si>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</si>
  <si>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</si>
  <si>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</si>
  <si>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</si>
  <si>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</si>
  <si>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</si>
  <si>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</si>
  <si>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</si>
  <si>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</si>
  <si>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</si>
  <si>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</si>
  <si>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</si>
  <si>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</si>
  <si>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</si>
  <si>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</si>
  <si>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</si>
  <si>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</si>
  <si>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</si>
  <si>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</si>
  <si>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</si>
  <si>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</si>
  <si>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</si>
  <si>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</si>
  <si>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</si>
  <si>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</si>
  <si>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</si>
  <si>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</si>
  <si>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</si>
  <si>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</si>
  <si>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鞍手町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</si>
  <si>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</si>
  <si>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</si>
  <si>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</si>
  <si>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</si>
  <si>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</si>
  <si>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</si>
  <si>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</si>
  <si>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</si>
  <si>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</si>
  <si>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</si>
  <si>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</si>
  <si>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</si>
  <si>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</si>
  <si>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</si>
  <si>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</si>
  <si>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</si>
  <si>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</si>
  <si>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平成15年7月に供用開始をしたため、更新時期を迎えた管渠はないが、将来発生する更新事業費をストックマネジメント計画により平準化・削減を図る必要がある。</t>
    <phoneticPr fontId="4"/>
  </si>
  <si>
    <t>　令和３年度より法適用事業に移行したことで、次年度は詳細な数値の見える化が予想される。
　また、今後の事業計画については、人口減少など社会情勢の変化を鑑み、経営戦略の内容も踏まえながら、事業の経営改善と共に検討していく必要がある。</t>
    <rPh sb="8" eb="9">
      <t>ホウ</t>
    </rPh>
    <rPh sb="9" eb="11">
      <t>テキヨウ</t>
    </rPh>
    <rPh sb="11" eb="13">
      <t>ジギョウ</t>
    </rPh>
    <rPh sb="14" eb="16">
      <t>イコウ</t>
    </rPh>
    <rPh sb="22" eb="25">
      <t>ジネンド</t>
    </rPh>
    <phoneticPr fontId="4"/>
  </si>
  <si>
    <t>①収益的収支比率
昨年度は法適用準備に伴い総費用が一時的に増加したが、今年度はその費用が不要となったため、収益的収支比率が例年水準に戻っている。今後は同水準で推移するものと考えれられる。
④企業債残高対事業規模比率
同規模で継続的に事業を行っているため、起債残高は増加傾向にある。しかしながら処理区域の拡大により営業収益の増加も同時に見込まれるため、値は同水準で推移するものと考えれられる。
⑤経費回収率
汚水処理費に係る経費が減少したため値は例年水準に戻っている。処理区域の拡大により年々使用料は増加するため、経費回収率は改善傾向となる見込みである。
⑥汚水処理原価
汚水処理費に係る経費が昨年度より減少、また有収水量の増加により改善している。今後は汚水処理費が例年同規模で推移した場合、処理区域の拡大により有収水量の増加が見込まれるため、汚水処理原価は改善傾向となる見込みである。
⑧水洗化率
高齢者世帯で次世代の家族がいないなどの理由で、水洗化が進んでいない状況にある。啓発活動により水洗化率の向上に取り組む必要がある。</t>
    <rPh sb="9" eb="12">
      <t>サクネンド</t>
    </rPh>
    <rPh sb="35" eb="38">
      <t>コンネンド</t>
    </rPh>
    <rPh sb="41" eb="43">
      <t>ヒヨウ</t>
    </rPh>
    <rPh sb="44" eb="46">
      <t>フヨウ</t>
    </rPh>
    <rPh sb="61" eb="63">
      <t>レイネン</t>
    </rPh>
    <rPh sb="63" eb="65">
      <t>スイジュン</t>
    </rPh>
    <rPh sb="66" eb="67">
      <t>モド</t>
    </rPh>
    <rPh sb="72" eb="74">
      <t>コンゴ</t>
    </rPh>
    <rPh sb="216" eb="218">
      <t>ゲンショウ</t>
    </rPh>
    <rPh sb="224" eb="226">
      <t>レイネン</t>
    </rPh>
    <rPh sb="226" eb="228">
      <t>スイジュン</t>
    </rPh>
    <rPh sb="229" eb="230">
      <t>モド</t>
    </rPh>
    <rPh sb="299" eb="302">
      <t>サクネンド</t>
    </rPh>
    <rPh sb="304" eb="306">
      <t>ゲンショウ</t>
    </rPh>
    <rPh sb="309" eb="313">
      <t>ユウシュウスイリョウ</t>
    </rPh>
    <rPh sb="314" eb="316">
      <t>ゾウカ</t>
    </rPh>
    <rPh sb="326" eb="328">
      <t>コンゴ</t>
    </rPh>
    <rPh sb="381" eb="38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</si>
</sst>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CB-45F9-93D0-7DC713B72BC0}"/>
            </c:ext>
          </c:extLst>
        </c:ser>
        <c:dLbls>
          <c:showLegendKey val="0"/>
          <c:showVal val="0"/>
          <c:showCatName val="0"/>
          <c:showSerName val="0"/>
          <c:showPercent val="0"/>
          <c:showBubbleSize val="0"/>
        </c:dLbls>
        <c:gapWidth val="150"/>
        <c:axId val="272135944"/>
        <c:axId val="27213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B4CB-45F9-93D0-7DC713B72BC0}"/>
            </c:ext>
          </c:extLst>
        </c:ser>
        <c:dLbls>
          <c:showLegendKey val="0"/>
          <c:showVal val="0"/>
          <c:showCatName val="0"/>
          <c:showSerName val="0"/>
          <c:showPercent val="0"/>
          <c:showBubbleSize val="0"/>
        </c:dLbls>
        <c:marker val="1"/>
        <c:smooth val="0"/>
        <c:axId val="272135944"/>
        <c:axId val="272135160"/>
      </c:lineChart>
      <c:dateAx>
        <c:axId val="272135944"/>
        <c:scaling>
          <c:orientation val="minMax"/>
        </c:scaling>
        <c:delete val="1"/>
        <c:axPos val="b"/>
        <c:numFmt formatCode="&quot;H&quot;yy" sourceLinked="1"/>
        <c:majorTickMark val="none"/>
        <c:minorTickMark val="none"/>
        <c:tickLblPos val="none"/>
        <c:crossAx val="272135160"/>
        <c:crosses val="autoZero"/>
        <c:auto val="1"/>
        <c:lblOffset val="100"/>
        <c:baseTimeUnit val="years"/>
      </c:dateAx>
      <c:valAx>
        <c:axId val="2721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5F-4193-A63E-AF88BC220D40}"/>
            </c:ext>
          </c:extLst>
        </c:ser>
        <c:dLbls>
          <c:showLegendKey val="0"/>
          <c:showVal val="0"/>
          <c:showCatName val="0"/>
          <c:showSerName val="0"/>
          <c:showPercent val="0"/>
          <c:showBubbleSize val="0"/>
        </c:dLbls>
        <c:gapWidth val="150"/>
        <c:axId val="340939528"/>
        <c:axId val="34094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755F-4193-A63E-AF88BC220D40}"/>
            </c:ext>
          </c:extLst>
        </c:ser>
        <c:dLbls>
          <c:showLegendKey val="0"/>
          <c:showVal val="0"/>
          <c:showCatName val="0"/>
          <c:showSerName val="0"/>
          <c:showPercent val="0"/>
          <c:showBubbleSize val="0"/>
        </c:dLbls>
        <c:marker val="1"/>
        <c:smooth val="0"/>
        <c:axId val="340939528"/>
        <c:axId val="340944624"/>
      </c:lineChart>
      <c:dateAx>
        <c:axId val="340939528"/>
        <c:scaling>
          <c:orientation val="minMax"/>
        </c:scaling>
        <c:delete val="1"/>
        <c:axPos val="b"/>
        <c:numFmt formatCode="&quot;H&quot;yy" sourceLinked="1"/>
        <c:majorTickMark val="none"/>
        <c:minorTickMark val="none"/>
        <c:tickLblPos val="none"/>
        <c:crossAx val="340944624"/>
        <c:crosses val="autoZero"/>
        <c:auto val="1"/>
        <c:lblOffset val="100"/>
        <c:baseTimeUnit val="years"/>
      </c:dateAx>
      <c:valAx>
        <c:axId val="3409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75.87</c:v>
                </c:pt>
                <c:pt idx="1">
                  <c:v>76.3</c:v>
                </c:pt>
                <c:pt idx="2">
                  <c:v>76.98</c:v>
                </c:pt>
                <c:pt idx="3">
                  <c:v>78.099999999999994</c:v>
                </c:pt>
                <c:pt idx="4">
                  <c:v>79.81</c:v>
                </c:pt>
              </c:numCache>
            </c:numRef>
          </c:val>
          <c:extLst xmlns:c16r2="http://schemas.microsoft.com/office/drawing/2015/06/chart">
            <c:ext xmlns:c16="http://schemas.microsoft.com/office/drawing/2014/chart" uri="{C3380CC4-5D6E-409C-BE32-E72D297353CC}">
              <c16:uniqueId val="{00000000-A10E-4C88-BC78-67A7BFD7EC96}"/>
            </c:ext>
          </c:extLst>
        </c:ser>
        <c:dLbls>
          <c:showLegendKey val="0"/>
          <c:showVal val="0"/>
          <c:showCatName val="0"/>
          <c:showSerName val="0"/>
          <c:showPercent val="0"/>
          <c:showBubbleSize val="0"/>
        </c:dLbls>
        <c:gapWidth val="150"/>
        <c:axId val="340021560"/>
        <c:axId val="34001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A10E-4C88-BC78-67A7BFD7EC96}"/>
            </c:ext>
          </c:extLst>
        </c:ser>
        <c:dLbls>
          <c:showLegendKey val="0"/>
          <c:showVal val="0"/>
          <c:showCatName val="0"/>
          <c:showSerName val="0"/>
          <c:showPercent val="0"/>
          <c:showBubbleSize val="0"/>
        </c:dLbls>
        <c:marker val="1"/>
        <c:smooth val="0"/>
        <c:axId val="340021560"/>
        <c:axId val="340014504"/>
      </c:lineChart>
      <c:dateAx>
        <c:axId val="340021560"/>
        <c:scaling>
          <c:orientation val="minMax"/>
        </c:scaling>
        <c:delete val="1"/>
        <c:axPos val="b"/>
        <c:numFmt formatCode="&quot;H&quot;yy" sourceLinked="1"/>
        <c:majorTickMark val="none"/>
        <c:minorTickMark val="none"/>
        <c:tickLblPos val="none"/>
        <c:crossAx val="340014504"/>
        <c:crosses val="autoZero"/>
        <c:auto val="1"/>
        <c:lblOffset val="100"/>
        <c:baseTimeUnit val="years"/>
      </c:dateAx>
      <c:valAx>
        <c:axId val="34001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2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51.89</c:v>
                </c:pt>
                <c:pt idx="1">
                  <c:v>76.569999999999993</c:v>
                </c:pt>
                <c:pt idx="2">
                  <c:v>79.7</c:v>
                </c:pt>
                <c:pt idx="3">
                  <c:v>74.709999999999994</c:v>
                </c:pt>
                <c:pt idx="4">
                  <c:v>80.16</c:v>
                </c:pt>
              </c:numCache>
            </c:numRef>
          </c:val>
          <c:extLst xmlns:c16r2="http://schemas.microsoft.com/office/drawing/2015/06/chart">
            <c:ext xmlns:c16="http://schemas.microsoft.com/office/drawing/2014/chart" uri="{C3380CC4-5D6E-409C-BE32-E72D297353CC}">
              <c16:uniqueId val="{00000000-FAAE-4C5D-A2E9-B13FBE3B4741}"/>
            </c:ext>
          </c:extLst>
        </c:ser>
        <c:dLbls>
          <c:showLegendKey val="0"/>
          <c:showVal val="0"/>
          <c:showCatName val="0"/>
          <c:showSerName val="0"/>
          <c:showPercent val="0"/>
          <c:showBubbleSize val="0"/>
        </c:dLbls>
        <c:gapWidth val="150"/>
        <c:axId val="340018816"/>
        <c:axId val="34001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AE-4C5D-A2E9-B13FBE3B4741}"/>
            </c:ext>
          </c:extLst>
        </c:ser>
        <c:dLbls>
          <c:showLegendKey val="0"/>
          <c:showVal val="0"/>
          <c:showCatName val="0"/>
          <c:showSerName val="0"/>
          <c:showPercent val="0"/>
          <c:showBubbleSize val="0"/>
        </c:dLbls>
        <c:marker val="1"/>
        <c:smooth val="0"/>
        <c:axId val="340018816"/>
        <c:axId val="340014896"/>
      </c:lineChart>
      <c:dateAx>
        <c:axId val="340018816"/>
        <c:scaling>
          <c:orientation val="minMax"/>
        </c:scaling>
        <c:delete val="1"/>
        <c:axPos val="b"/>
        <c:numFmt formatCode="&quot;H&quot;yy" sourceLinked="1"/>
        <c:majorTickMark val="none"/>
        <c:minorTickMark val="none"/>
        <c:tickLblPos val="none"/>
        <c:crossAx val="340014896"/>
        <c:crosses val="autoZero"/>
        <c:auto val="1"/>
        <c:lblOffset val="100"/>
        <c:baseTimeUnit val="years"/>
      </c:dateAx>
      <c:valAx>
        <c:axId val="34001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A6-4E45-8D28-11063D4AB548}"/>
            </c:ext>
          </c:extLst>
        </c:ser>
        <c:dLbls>
          <c:showLegendKey val="0"/>
          <c:showVal val="0"/>
          <c:showCatName val="0"/>
          <c:showSerName val="0"/>
          <c:showPercent val="0"/>
          <c:showBubbleSize val="0"/>
        </c:dLbls>
        <c:gapWidth val="150"/>
        <c:axId val="340018424"/>
        <c:axId val="34001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A6-4E45-8D28-11063D4AB548}"/>
            </c:ext>
          </c:extLst>
        </c:ser>
        <c:dLbls>
          <c:showLegendKey val="0"/>
          <c:showVal val="0"/>
          <c:showCatName val="0"/>
          <c:showSerName val="0"/>
          <c:showPercent val="0"/>
          <c:showBubbleSize val="0"/>
        </c:dLbls>
        <c:marker val="1"/>
        <c:smooth val="0"/>
        <c:axId val="340018424"/>
        <c:axId val="340019208"/>
      </c:lineChart>
      <c:dateAx>
        <c:axId val="340018424"/>
        <c:scaling>
          <c:orientation val="minMax"/>
        </c:scaling>
        <c:delete val="1"/>
        <c:axPos val="b"/>
        <c:numFmt formatCode="&quot;H&quot;yy" sourceLinked="1"/>
        <c:majorTickMark val="none"/>
        <c:minorTickMark val="none"/>
        <c:tickLblPos val="none"/>
        <c:crossAx val="340019208"/>
        <c:crosses val="autoZero"/>
        <c:auto val="1"/>
        <c:lblOffset val="100"/>
        <c:baseTimeUnit val="years"/>
      </c:dateAx>
      <c:valAx>
        <c:axId val="34001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1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E6-4F5A-B085-F06F8E03D0C8}"/>
            </c:ext>
          </c:extLst>
        </c:ser>
        <c:dLbls>
          <c:showLegendKey val="0"/>
          <c:showVal val="0"/>
          <c:showCatName val="0"/>
          <c:showSerName val="0"/>
          <c:showPercent val="0"/>
          <c:showBubbleSize val="0"/>
        </c:dLbls>
        <c:gapWidth val="150"/>
        <c:axId val="340018032"/>
        <c:axId val="34001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E6-4F5A-B085-F06F8E03D0C8}"/>
            </c:ext>
          </c:extLst>
        </c:ser>
        <c:dLbls>
          <c:showLegendKey val="0"/>
          <c:showVal val="0"/>
          <c:showCatName val="0"/>
          <c:showSerName val="0"/>
          <c:showPercent val="0"/>
          <c:showBubbleSize val="0"/>
        </c:dLbls>
        <c:marker val="1"/>
        <c:smooth val="0"/>
        <c:axId val="340018032"/>
        <c:axId val="340019992"/>
      </c:lineChart>
      <c:dateAx>
        <c:axId val="340018032"/>
        <c:scaling>
          <c:orientation val="minMax"/>
        </c:scaling>
        <c:delete val="1"/>
        <c:axPos val="b"/>
        <c:numFmt formatCode="&quot;H&quot;yy" sourceLinked="1"/>
        <c:majorTickMark val="none"/>
        <c:minorTickMark val="none"/>
        <c:tickLblPos val="none"/>
        <c:crossAx val="340019992"/>
        <c:crosses val="autoZero"/>
        <c:auto val="1"/>
        <c:lblOffset val="100"/>
        <c:baseTimeUnit val="years"/>
      </c:dateAx>
      <c:valAx>
        <c:axId val="3400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86-4237-B9C4-9A7FE962A50A}"/>
            </c:ext>
          </c:extLst>
        </c:ser>
        <c:dLbls>
          <c:showLegendKey val="0"/>
          <c:showVal val="0"/>
          <c:showCatName val="0"/>
          <c:showSerName val="0"/>
          <c:showPercent val="0"/>
          <c:showBubbleSize val="0"/>
        </c:dLbls>
        <c:gapWidth val="150"/>
        <c:axId val="340021952"/>
        <c:axId val="34001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86-4237-B9C4-9A7FE962A50A}"/>
            </c:ext>
          </c:extLst>
        </c:ser>
        <c:dLbls>
          <c:showLegendKey val="0"/>
          <c:showVal val="0"/>
          <c:showCatName val="0"/>
          <c:showSerName val="0"/>
          <c:showPercent val="0"/>
          <c:showBubbleSize val="0"/>
        </c:dLbls>
        <c:marker val="1"/>
        <c:smooth val="0"/>
        <c:axId val="340021952"/>
        <c:axId val="340016464"/>
      </c:lineChart>
      <c:dateAx>
        <c:axId val="340021952"/>
        <c:scaling>
          <c:orientation val="minMax"/>
        </c:scaling>
        <c:delete val="1"/>
        <c:axPos val="b"/>
        <c:numFmt formatCode="&quot;H&quot;yy" sourceLinked="1"/>
        <c:majorTickMark val="none"/>
        <c:minorTickMark val="none"/>
        <c:tickLblPos val="none"/>
        <c:crossAx val="340016464"/>
        <c:crosses val="autoZero"/>
        <c:auto val="1"/>
        <c:lblOffset val="100"/>
        <c:baseTimeUnit val="years"/>
      </c:dateAx>
      <c:valAx>
        <c:axId val="34001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EE-4140-BA32-9896188E2972}"/>
            </c:ext>
          </c:extLst>
        </c:ser>
        <c:dLbls>
          <c:showLegendKey val="0"/>
          <c:showVal val="0"/>
          <c:showCatName val="0"/>
          <c:showSerName val="0"/>
          <c:showPercent val="0"/>
          <c:showBubbleSize val="0"/>
        </c:dLbls>
        <c:gapWidth val="150"/>
        <c:axId val="340941096"/>
        <c:axId val="34094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EE-4140-BA32-9896188E2972}"/>
            </c:ext>
          </c:extLst>
        </c:ser>
        <c:dLbls>
          <c:showLegendKey val="0"/>
          <c:showVal val="0"/>
          <c:showCatName val="0"/>
          <c:showSerName val="0"/>
          <c:showPercent val="0"/>
          <c:showBubbleSize val="0"/>
        </c:dLbls>
        <c:marker val="1"/>
        <c:smooth val="0"/>
        <c:axId val="340941096"/>
        <c:axId val="340941880"/>
      </c:lineChart>
      <c:dateAx>
        <c:axId val="340941096"/>
        <c:scaling>
          <c:orientation val="minMax"/>
        </c:scaling>
        <c:delete val="1"/>
        <c:axPos val="b"/>
        <c:numFmt formatCode="&quot;H&quot;yy" sourceLinked="1"/>
        <c:majorTickMark val="none"/>
        <c:minorTickMark val="none"/>
        <c:tickLblPos val="none"/>
        <c:crossAx val="340941880"/>
        <c:crosses val="autoZero"/>
        <c:auto val="1"/>
        <c:lblOffset val="100"/>
        <c:baseTimeUnit val="years"/>
      </c:dateAx>
      <c:valAx>
        <c:axId val="34094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2834.33</c:v>
                </c:pt>
                <c:pt idx="1">
                  <c:v>234.03</c:v>
                </c:pt>
                <c:pt idx="2">
                  <c:v>202.45</c:v>
                </c:pt>
                <c:pt idx="3">
                  <c:v>206.95</c:v>
                </c:pt>
                <c:pt idx="4">
                  <c:v>153.1</c:v>
                </c:pt>
              </c:numCache>
            </c:numRef>
          </c:val>
          <c:extLst xmlns:c16r2="http://schemas.microsoft.com/office/drawing/2015/06/chart">
            <c:ext xmlns:c16="http://schemas.microsoft.com/office/drawing/2014/chart" uri="{C3380CC4-5D6E-409C-BE32-E72D297353CC}">
              <c16:uniqueId val="{00000000-7679-495A-A2AD-431B4CC71B04}"/>
            </c:ext>
          </c:extLst>
        </c:ser>
        <c:dLbls>
          <c:showLegendKey val="0"/>
          <c:showVal val="0"/>
          <c:showCatName val="0"/>
          <c:showSerName val="0"/>
          <c:showPercent val="0"/>
          <c:showBubbleSize val="0"/>
        </c:dLbls>
        <c:gapWidth val="150"/>
        <c:axId val="340942272"/>
        <c:axId val="34094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7679-495A-A2AD-431B4CC71B04}"/>
            </c:ext>
          </c:extLst>
        </c:ser>
        <c:dLbls>
          <c:showLegendKey val="0"/>
          <c:showVal val="0"/>
          <c:showCatName val="0"/>
          <c:showSerName val="0"/>
          <c:showPercent val="0"/>
          <c:showBubbleSize val="0"/>
        </c:dLbls>
        <c:marker val="1"/>
        <c:smooth val="0"/>
        <c:axId val="340942272"/>
        <c:axId val="340942664"/>
      </c:lineChart>
      <c:dateAx>
        <c:axId val="340942272"/>
        <c:scaling>
          <c:orientation val="minMax"/>
        </c:scaling>
        <c:delete val="1"/>
        <c:axPos val="b"/>
        <c:numFmt formatCode="&quot;H&quot;yy" sourceLinked="1"/>
        <c:majorTickMark val="none"/>
        <c:minorTickMark val="none"/>
        <c:tickLblPos val="none"/>
        <c:crossAx val="340942664"/>
        <c:crosses val="autoZero"/>
        <c:auto val="1"/>
        <c:lblOffset val="100"/>
        <c:baseTimeUnit val="years"/>
      </c:dateAx>
      <c:valAx>
        <c:axId val="3409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49.4</c:v>
                </c:pt>
                <c:pt idx="1">
                  <c:v>88.35</c:v>
                </c:pt>
                <c:pt idx="2">
                  <c:v>81.99</c:v>
                </c:pt>
                <c:pt idx="3">
                  <c:v>78.819999999999993</c:v>
                </c:pt>
                <c:pt idx="4">
                  <c:v>82.39</c:v>
                </c:pt>
              </c:numCache>
            </c:numRef>
          </c:val>
          <c:extLst xmlns:c16r2="http://schemas.microsoft.com/office/drawing/2015/06/chart">
            <c:ext xmlns:c16="http://schemas.microsoft.com/office/drawing/2014/chart" uri="{C3380CC4-5D6E-409C-BE32-E72D297353CC}">
              <c16:uniqueId val="{00000000-F4CD-4BED-8F34-0DD26B426F58}"/>
            </c:ext>
          </c:extLst>
        </c:ser>
        <c:dLbls>
          <c:showLegendKey val="0"/>
          <c:showVal val="0"/>
          <c:showCatName val="0"/>
          <c:showSerName val="0"/>
          <c:showPercent val="0"/>
          <c:showBubbleSize val="0"/>
        </c:dLbls>
        <c:gapWidth val="150"/>
        <c:axId val="340941488"/>
        <c:axId val="34094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F4CD-4BED-8F34-0DD26B426F58}"/>
            </c:ext>
          </c:extLst>
        </c:ser>
        <c:dLbls>
          <c:showLegendKey val="0"/>
          <c:showVal val="0"/>
          <c:showCatName val="0"/>
          <c:showSerName val="0"/>
          <c:showPercent val="0"/>
          <c:showBubbleSize val="0"/>
        </c:dLbls>
        <c:marker val="1"/>
        <c:smooth val="0"/>
        <c:axId val="340941488"/>
        <c:axId val="340945016"/>
      </c:lineChart>
      <c:dateAx>
        <c:axId val="340941488"/>
        <c:scaling>
          <c:orientation val="minMax"/>
        </c:scaling>
        <c:delete val="1"/>
        <c:axPos val="b"/>
        <c:numFmt formatCode="&quot;H&quot;yy" sourceLinked="1"/>
        <c:majorTickMark val="none"/>
        <c:minorTickMark val="none"/>
        <c:tickLblPos val="none"/>
        <c:crossAx val="340945016"/>
        <c:crosses val="autoZero"/>
        <c:auto val="1"/>
        <c:lblOffset val="100"/>
        <c:baseTimeUnit val="years"/>
      </c:dateAx>
      <c:valAx>
        <c:axId val="34094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302.39</c:v>
                </c:pt>
                <c:pt idx="1">
                  <c:v>171.9</c:v>
                </c:pt>
                <c:pt idx="2">
                  <c:v>184.14</c:v>
                </c:pt>
                <c:pt idx="3">
                  <c:v>193.75</c:v>
                </c:pt>
                <c:pt idx="4">
                  <c:v>154.81</c:v>
                </c:pt>
              </c:numCache>
            </c:numRef>
          </c:val>
          <c:extLst xmlns:c16r2="http://schemas.microsoft.com/office/drawing/2015/06/chart">
            <c:ext xmlns:c16="http://schemas.microsoft.com/office/drawing/2014/chart" uri="{C3380CC4-5D6E-409C-BE32-E72D297353CC}">
              <c16:uniqueId val="{00000000-DB33-4F42-AC9A-0A354C35F8A7}"/>
            </c:ext>
          </c:extLst>
        </c:ser>
        <c:dLbls>
          <c:showLegendKey val="0"/>
          <c:showVal val="0"/>
          <c:showCatName val="0"/>
          <c:showSerName val="0"/>
          <c:showPercent val="0"/>
          <c:showBubbleSize val="0"/>
        </c:dLbls>
        <c:gapWidth val="150"/>
        <c:axId val="340943840"/>
        <c:axId val="3409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DB33-4F42-AC9A-0A354C35F8A7}"/>
            </c:ext>
          </c:extLst>
        </c:ser>
        <c:dLbls>
          <c:showLegendKey val="0"/>
          <c:showVal val="0"/>
          <c:showCatName val="0"/>
          <c:showSerName val="0"/>
          <c:showPercent val="0"/>
          <c:showBubbleSize val="0"/>
        </c:dLbls>
        <c:marker val="1"/>
        <c:smooth val="0"/>
        <c:axId val="340943840"/>
        <c:axId val="340939920"/>
      </c:lineChart>
      <c:dateAx>
        <c:axId val="340943840"/>
        <c:scaling>
          <c:orientation val="minMax"/>
        </c:scaling>
        <c:delete val="1"/>
        <c:axPos val="b"/>
        <c:numFmt formatCode="&quot;H&quot;yy" sourceLinked="1"/>
        <c:majorTickMark val="none"/>
        <c:minorTickMark val="none"/>
        <c:tickLblPos val="none"/>
        <c:crossAx val="340939920"/>
        <c:crosses val="autoZero"/>
        <c:auto val="1"/>
        <c:lblOffset val="100"/>
        <c:baseTimeUnit val="years"/>
      </c:dateAx>
      <c:valAx>
        <c:axId val="3409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鞍手町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15563</v>
      </c>
      <c r="AM8" s="69"/>
      <c r="AN8" s="69"/>
      <c r="AO8" s="69"/>
      <c r="AP8" s="69"/>
      <c r="AQ8" s="69"/>
      <c r="AR8" s="69"/>
      <c r="AS8" s="69"/>
      <c r="AT8" s="68">
        <f>データ!T6</f>
        <v>35.6</v>
      </c>
      <c r="AU8" s="68"/>
      <c r="AV8" s="68"/>
      <c r="AW8" s="68"/>
      <c r="AX8" s="68"/>
      <c r="AY8" s="68"/>
      <c r="AZ8" s="68"/>
      <c r="BA8" s="68"/>
      <c r="BB8" s="68">
        <f>データ!U6</f>
        <v>437.16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52.93</v>
      </c>
      <c r="Q10" s="68"/>
      <c r="R10" s="68"/>
      <c r="S10" s="68"/>
      <c r="T10" s="68"/>
      <c r="U10" s="68"/>
      <c r="V10" s="68"/>
      <c r="W10" s="68">
        <f>データ!Q6</f>
        <v>96.83</v>
      </c>
      <c r="X10" s="68"/>
      <c r="Y10" s="68"/>
      <c r="Z10" s="68"/>
      <c r="AA10" s="68"/>
      <c r="AB10" s="68"/>
      <c r="AC10" s="68"/>
      <c r="AD10" s="69">
        <f>データ!R6</f>
        <v>3080</v>
      </c>
      <c r="AE10" s="69"/>
      <c r="AF10" s="69"/>
      <c r="AG10" s="69"/>
      <c r="AH10" s="69"/>
      <c r="AI10" s="69"/>
      <c r="AJ10" s="69"/>
      <c r="AK10" s="2"/>
      <c r="AL10" s="69">
        <f>データ!V6</f>
        <v>8187</v>
      </c>
      <c r="AM10" s="69"/>
      <c r="AN10" s="69"/>
      <c r="AO10" s="69"/>
      <c r="AP10" s="69"/>
      <c r="AQ10" s="69"/>
      <c r="AR10" s="69"/>
      <c r="AS10" s="69"/>
      <c r="AT10" s="68">
        <f>データ!W6</f>
        <v>3.05</v>
      </c>
      <c r="AU10" s="68"/>
      <c r="AV10" s="68"/>
      <c r="AW10" s="68"/>
      <c r="AX10" s="68"/>
      <c r="AY10" s="68"/>
      <c r="AZ10" s="68"/>
      <c r="BA10" s="68"/>
      <c r="BB10" s="68">
        <f>データ!X6</f>
        <v>2684.26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1obGuZccOLWOvNxX24EQH+hFCNRYSEQ6mCg3exxtfYbi3qeT/gmwzFl7r4xIrc2sxaGQ9PjhgR6Kgu1Iura6zg==" saltValue="gtLligI7Y04eTw/oPTMH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404021</v>
      </c>
      <c r="D6" s="33">
        <f t="shared" si="3"/>
        <v>47</v>
      </c>
      <c r="E6" s="33">
        <f t="shared" si="3"/>
        <v>17</v>
      </c>
      <c r="F6" s="33">
        <f t="shared" si="3"/>
        <v>1</v>
      </c>
      <c r="G6" s="33">
        <f t="shared" si="3"/>
        <v>0</v>
      </c>
      <c r="H6" s="33" t="str">
        <f t="shared" si="3"/>
        <v>福岡県　鞍手町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52.93</v>
      </c>
      <c r="Q6" s="34">
        <f t="shared" si="3"/>
        <v>96.83</v>
      </c>
      <c r="R6" s="34">
        <f t="shared" si="3"/>
        <v>3080</v>
      </c>
      <c r="S6" s="34">
        <f t="shared" si="3"/>
        <v>15563</v>
      </c>
      <c r="T6" s="34">
        <f t="shared" si="3"/>
        <v>35.6</v>
      </c>
      <c r="U6" s="34">
        <f t="shared" si="3"/>
        <v>437.16</v>
      </c>
      <c r="V6" s="34">
        <f t="shared" si="3"/>
        <v>8187</v>
      </c>
      <c r="W6" s="34">
        <f t="shared" si="3"/>
        <v>3.05</v>
      </c>
      <c r="X6" s="34">
        <f t="shared" si="3"/>
        <v>2684.26</v>
      </c>
      <c r="Y6" s="35">
        <f>IF(Y7="",NA(),Y7)</f>
        <v>51.89</v>
      </c>
      <c r="Z6" s="35">
        <f t="shared" ref="Z6:AH6" si="4">IF(Z7="",NA(),Z7)</f>
        <v>76.569999999999993</v>
      </c>
      <c r="AA6" s="35">
        <f t="shared" si="4"/>
        <v>79.7</v>
      </c>
      <c r="AB6" s="35">
        <f t="shared" si="4"/>
        <v>74.709999999999994</v>
      </c>
      <c r="AC6" s="35">
        <f t="shared" si="4"/>
        <v>80.16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2834.33</v>
      </c>
      <c r="BG6" s="35">
        <f t="shared" ref="BG6:BO6" si="7">IF(BG7="",NA(),BG7)</f>
        <v>234.03</v>
      </c>
      <c r="BH6" s="35">
        <f t="shared" si="7"/>
        <v>202.45</v>
      </c>
      <c r="BI6" s="35">
        <f t="shared" si="7"/>
        <v>206.95</v>
      </c>
      <c r="BJ6" s="35">
        <f t="shared" si="7"/>
        <v>153.1</v>
      </c>
      <c r="BK6" s="35">
        <f t="shared" si="7"/>
        <v>1193.49</v>
      </c>
      <c r="BL6" s="35">
        <f t="shared" si="7"/>
        <v>876.19</v>
      </c>
      <c r="BM6" s="35">
        <f t="shared" si="7"/>
        <v>958.81</v>
      </c>
      <c r="BN6" s="35">
        <f t="shared" si="7"/>
        <v>1001.3</v>
      </c>
      <c r="BO6" s="35">
        <f t="shared" si="7"/>
        <v>1050.51</v>
      </c>
      <c r="BP6" s="34" t="str">
        <f>IF(BP7="","",IF(BP7="-","【-】","【"&amp;SUBSTITUTE(TEXT(BP7,"#,##0.00"),"-","△")&amp;"】"))</f>
        <v>【705.21】</v>
      </c>
      <c r="BQ6" s="35">
        <f>IF(BQ7="",NA(),BQ7)</f>
        <v>49.4</v>
      </c>
      <c r="BR6" s="35">
        <f t="shared" ref="BR6:BZ6" si="8">IF(BR7="",NA(),BR7)</f>
        <v>88.35</v>
      </c>
      <c r="BS6" s="35">
        <f t="shared" si="8"/>
        <v>81.99</v>
      </c>
      <c r="BT6" s="35">
        <f t="shared" si="8"/>
        <v>78.819999999999993</v>
      </c>
      <c r="BU6" s="35">
        <f t="shared" si="8"/>
        <v>82.39</v>
      </c>
      <c r="BV6" s="35">
        <f t="shared" si="8"/>
        <v>65.569999999999993</v>
      </c>
      <c r="BW6" s="35">
        <f t="shared" si="8"/>
        <v>75.7</v>
      </c>
      <c r="BX6" s="35">
        <f t="shared" si="8"/>
        <v>82.88</v>
      </c>
      <c r="BY6" s="35">
        <f t="shared" si="8"/>
        <v>81.88</v>
      </c>
      <c r="BZ6" s="35">
        <f t="shared" si="8"/>
        <v>82.65</v>
      </c>
      <c r="CA6" s="34" t="str">
        <f>IF(CA7="","",IF(CA7="-","【-】","【"&amp;SUBSTITUTE(TEXT(CA7,"#,##0.00"),"-","△")&amp;"】"))</f>
        <v>【98.96】</v>
      </c>
      <c r="CB6" s="35">
        <f>IF(CB7="",NA(),CB7)</f>
        <v>302.39</v>
      </c>
      <c r="CC6" s="35">
        <f t="shared" ref="CC6:CK6" si="9">IF(CC7="",NA(),CC7)</f>
        <v>171.9</v>
      </c>
      <c r="CD6" s="35">
        <f t="shared" si="9"/>
        <v>184.14</v>
      </c>
      <c r="CE6" s="35">
        <f t="shared" si="9"/>
        <v>193.75</v>
      </c>
      <c r="CF6" s="35">
        <f t="shared" si="9"/>
        <v>154.81</v>
      </c>
      <c r="CG6" s="35">
        <f t="shared" si="9"/>
        <v>263.04000000000002</v>
      </c>
      <c r="CH6" s="35">
        <f t="shared" si="9"/>
        <v>230.04</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40.75</v>
      </c>
      <c r="CS6" s="35">
        <f t="shared" si="10"/>
        <v>42.4</v>
      </c>
      <c r="CT6" s="35">
        <f t="shared" si="10"/>
        <v>52.58</v>
      </c>
      <c r="CU6" s="35">
        <f t="shared" si="10"/>
        <v>50.94</v>
      </c>
      <c r="CV6" s="35">
        <f t="shared" si="10"/>
        <v>50.53</v>
      </c>
      <c r="CW6" s="34" t="str">
        <f>IF(CW7="","",IF(CW7="-","【-】","【"&amp;SUBSTITUTE(TEXT(CW7,"#,##0.00"),"-","△")&amp;"】"))</f>
        <v>【59.57】</v>
      </c>
      <c r="CX6" s="35">
        <f>IF(CX7="",NA(),CX7)</f>
        <v>75.87</v>
      </c>
      <c r="CY6" s="35">
        <f t="shared" ref="CY6:DG6" si="11">IF(CY7="",NA(),CY7)</f>
        <v>76.3</v>
      </c>
      <c r="CZ6" s="35">
        <f t="shared" si="11"/>
        <v>76.98</v>
      </c>
      <c r="DA6" s="35">
        <f t="shared" si="11"/>
        <v>78.099999999999994</v>
      </c>
      <c r="DB6" s="35">
        <f t="shared" si="11"/>
        <v>79.81</v>
      </c>
      <c r="DC6" s="35">
        <f t="shared" si="11"/>
        <v>64.97</v>
      </c>
      <c r="DD6" s="35">
        <f t="shared" si="11"/>
        <v>65.77</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0.13</v>
      </c>
      <c r="EM6" s="35">
        <f t="shared" si="14"/>
        <v>0.15</v>
      </c>
      <c r="EN6" s="35">
        <f t="shared" si="14"/>
        <v>1.65</v>
      </c>
      <c r="EO6" s="34" t="str">
        <f>IF(EO7="","",IF(EO7="-","【-】","【"&amp;SUBSTITUTE(TEXT(EO7,"#,##0.00"),"-","△")&amp;"】"))</f>
        <v>【0.30】</v>
      </c>
    </row>
    <row r="7" spans="1:145" s="36" customFormat="1" x14ac:dyDescent="0.15">
      <c r="A7" s="28"/>
      <c r="B7" s="37">
        <v>2020</v>
      </c>
      <c r="C7" s="37">
        <v>404021</v>
      </c>
      <c r="D7" s="37">
        <v>47</v>
      </c>
      <c r="E7" s="37">
        <v>17</v>
      </c>
      <c r="F7" s="37">
        <v>1</v>
      </c>
      <c r="G7" s="37">
        <v>0</v>
      </c>
      <c r="H7" s="37" t="s">
        <v>98</v>
      </c>
      <c r="I7" s="37" t="s">
        <v>99</v>
      </c>
      <c r="J7" s="37" t="s">
        <v>100</v>
      </c>
      <c r="K7" s="37" t="s">
        <v>101</v>
      </c>
      <c r="L7" s="37" t="s">
        <v>102</v>
      </c>
      <c r="M7" s="37" t="s">
        <v>103</v>
      </c>
      <c r="N7" s="38" t="s">
        <v>104</v>
      </c>
      <c r="O7" s="38" t="s">
        <v>105</v>
      </c>
      <c r="P7" s="38">
        <v>52.93</v>
      </c>
      <c r="Q7" s="38">
        <v>96.83</v>
      </c>
      <c r="R7" s="38">
        <v>3080</v>
      </c>
      <c r="S7" s="38">
        <v>15563</v>
      </c>
      <c r="T7" s="38">
        <v>35.6</v>
      </c>
      <c r="U7" s="38">
        <v>437.16</v>
      </c>
      <c r="V7" s="38">
        <v>8187</v>
      </c>
      <c r="W7" s="38">
        <v>3.05</v>
      </c>
      <c r="X7" s="38">
        <v>2684.26</v>
      </c>
      <c r="Y7" s="38">
        <v>51.89</v>
      </c>
      <c r="Z7" s="38">
        <v>76.569999999999993</v>
      </c>
      <c r="AA7" s="38">
        <v>79.7</v>
      </c>
      <c r="AB7" s="38">
        <v>74.709999999999994</v>
      </c>
      <c r="AC7" s="38">
        <v>80.16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2834.33</v>
      </c>
      <c r="BG7" s="38">
        <v>234.03</v>
      </c>
      <c r="BH7" s="38">
        <v>202.45</v>
      </c>
      <c r="BI7" s="38">
        <v>206.95</v>
      </c>
      <c r="BJ7" s="38">
        <v>153.1</v>
      </c>
      <c r="BK7" s="38">
        <v>1193.49</v>
      </c>
      <c r="BL7" s="38">
        <v>876.19</v>
      </c>
      <c r="BM7" s="38">
        <v>958.81</v>
      </c>
      <c r="BN7" s="38">
        <v>1001.3</v>
      </c>
      <c r="BO7" s="38">
        <v>1050.51</v>
      </c>
      <c r="BP7" s="38">
        <v>705.21</v>
      </c>
      <c r="BQ7" s="38">
        <v>49.4</v>
      </c>
      <c r="BR7" s="38">
        <v>88.35</v>
      </c>
      <c r="BS7" s="38">
        <v>81.99</v>
      </c>
      <c r="BT7" s="38">
        <v>78.819999999999993</v>
      </c>
      <c r="BU7" s="38">
        <v>82.39</v>
      </c>
      <c r="BV7" s="38">
        <v>65.569999999999993</v>
      </c>
      <c r="BW7" s="38">
        <v>75.7</v>
      </c>
      <c r="BX7" s="38">
        <v>82.88</v>
      </c>
      <c r="BY7" s="38">
        <v>81.88</v>
      </c>
      <c r="BZ7" s="38">
        <v>82.65</v>
      </c>
      <c r="CA7" s="38">
        <v>98.96</v>
      </c>
      <c r="CB7" s="38">
        <v>302.39</v>
      </c>
      <c r="CC7" s="38">
        <v>171.9</v>
      </c>
      <c r="CD7" s="38">
        <v>184.14</v>
      </c>
      <c r="CE7" s="38">
        <v>193.75</v>
      </c>
      <c r="CF7" s="38">
        <v>154.81</v>
      </c>
      <c r="CG7" s="38">
        <v>263.04000000000002</v>
      </c>
      <c r="CH7" s="38">
        <v>230.04</v>
      </c>
      <c r="CI7" s="38">
        <v>190.99</v>
      </c>
      <c r="CJ7" s="38">
        <v>187.55</v>
      </c>
      <c r="CK7" s="38">
        <v>186.3</v>
      </c>
      <c r="CL7" s="38">
        <v>134.52000000000001</v>
      </c>
      <c r="CM7" s="38" t="s">
        <v>104</v>
      </c>
      <c r="CN7" s="38" t="s">
        <v>104</v>
      </c>
      <c r="CO7" s="38" t="s">
        <v>104</v>
      </c>
      <c r="CP7" s="38" t="s">
        <v>104</v>
      </c>
      <c r="CQ7" s="38" t="s">
        <v>104</v>
      </c>
      <c r="CR7" s="38">
        <v>40.75</v>
      </c>
      <c r="CS7" s="38">
        <v>42.4</v>
      </c>
      <c r="CT7" s="38">
        <v>52.58</v>
      </c>
      <c r="CU7" s="38">
        <v>50.94</v>
      </c>
      <c r="CV7" s="38">
        <v>50.53</v>
      </c>
      <c r="CW7" s="38">
        <v>59.57</v>
      </c>
      <c r="CX7" s="38">
        <v>75.87</v>
      </c>
      <c r="CY7" s="38">
        <v>76.3</v>
      </c>
      <c r="CZ7" s="38">
        <v>76.98</v>
      </c>
      <c r="DA7" s="38">
        <v>78.099999999999994</v>
      </c>
      <c r="DB7" s="38">
        <v>79.81</v>
      </c>
      <c r="DC7" s="38">
        <v>64.97</v>
      </c>
      <c r="DD7" s="38">
        <v>65.77</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Kurate</cp:lastModifiedBy>
  <cp:lastPrinted>2022-01-14T01:07:27Z</cp:lastPrinted>
  <dcterms:created xsi:type="dcterms:W3CDTF">2021-12-03T07:46:55Z</dcterms:created>
  <dcterms:modified xsi:type="dcterms:W3CDTF">2022-01-14T05:20:47Z</dcterms:modified>
  <cp:category/>
</cp:coreProperties>
</file>