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工事費①" sheetId="1" r:id="rId1"/>
    <sheet name="Sheet1" sheetId="2" r:id="rId2"/>
  </sheets>
  <definedNames>
    <definedName name="_xlnm.Print_Area" localSheetId="0">'工事費①'!$A$1:$I$59</definedName>
  </definedNames>
  <calcPr fullCalcOnLoad="1"/>
</workbook>
</file>

<file path=xl/sharedStrings.xml><?xml version="1.0" encoding="utf-8"?>
<sst xmlns="http://schemas.openxmlformats.org/spreadsheetml/2006/main" count="123" uniqueCount="76">
  <si>
    <t>種別</t>
  </si>
  <si>
    <t>汚水ます</t>
  </si>
  <si>
    <t>単位</t>
  </si>
  <si>
    <t>土砂</t>
  </si>
  <si>
    <t>単価</t>
  </si>
  <si>
    <t>個所</t>
  </si>
  <si>
    <t>屋内配管</t>
  </si>
  <si>
    <t>露出配管</t>
  </si>
  <si>
    <t>（単位：円）</t>
  </si>
  <si>
    <t>便所内工事</t>
  </si>
  <si>
    <t>広さ 91× 91</t>
  </si>
  <si>
    <t>広さ 91×121</t>
  </si>
  <si>
    <t>広さ 91×182</t>
  </si>
  <si>
    <t>電気工事</t>
  </si>
  <si>
    <t>排水管</t>
  </si>
  <si>
    <t>塩ビφ75㎜</t>
  </si>
  <si>
    <t>塩ビφ100㎜</t>
  </si>
  <si>
    <t>便所床工事</t>
  </si>
  <si>
    <t>岩盤</t>
  </si>
  <si>
    <t>VP管φ100㎜</t>
  </si>
  <si>
    <t>一般ますφ300㎜</t>
  </si>
  <si>
    <t>鋳鉄蓋</t>
  </si>
  <si>
    <t>水道配管</t>
  </si>
  <si>
    <t>配管横引き</t>
  </si>
  <si>
    <t>配管立上り</t>
  </si>
  <si>
    <t>器</t>
  </si>
  <si>
    <t>具</t>
  </si>
  <si>
    <t>取</t>
  </si>
  <si>
    <t>付</t>
  </si>
  <si>
    <t>屋内工事費小計</t>
  </si>
  <si>
    <t>屋内工事</t>
  </si>
  <si>
    <t>屋内工事費合計</t>
  </si>
  <si>
    <t>区分</t>
  </si>
  <si>
    <t>形状</t>
  </si>
  <si>
    <t>数量</t>
  </si>
  <si>
    <t>金額</t>
  </si>
  <si>
    <t>摘要</t>
  </si>
  <si>
    <t>排水管布設費計</t>
  </si>
  <si>
    <t>汚水ます設置費計</t>
  </si>
  <si>
    <t>屋外工事費小計</t>
  </si>
  <si>
    <t>屋外工事費合計</t>
  </si>
  <si>
    <t>器具費計</t>
  </si>
  <si>
    <t>器具取付費計</t>
  </si>
  <si>
    <t>給水工事費計</t>
  </si>
  <si>
    <t>　排水設備費計</t>
  </si>
  <si>
    <t>調査・設計費</t>
  </si>
  <si>
    <t>　排水設備工事価格</t>
  </si>
  <si>
    <t>　消費税相当額</t>
  </si>
  <si>
    <t>　排水設備工事費総計</t>
  </si>
  <si>
    <t>　〃</t>
  </si>
  <si>
    <t>〃</t>
  </si>
  <si>
    <t>ﾓﾙﾀﾙ</t>
  </si>
  <si>
    <t>ｺﾝｸﾘｰﾄ</t>
  </si>
  <si>
    <t>ｱｽﾌｧﾙﾄ</t>
  </si>
  <si>
    <t>ﾄﾗｯﾌﾟますφ300㎜</t>
  </si>
  <si>
    <t>ﾄﾞﾛｯﾌﾟますφ300㎜</t>
  </si>
  <si>
    <t>便槽処理含む</t>
  </si>
  <si>
    <t>洋　風</t>
  </si>
  <si>
    <t>和　風</t>
  </si>
  <si>
    <t>大　便　器</t>
  </si>
  <si>
    <t>小　便　器</t>
  </si>
  <si>
    <t>諸　雑　費</t>
  </si>
  <si>
    <t>台</t>
  </si>
  <si>
    <t>〃</t>
  </si>
  <si>
    <t>式</t>
  </si>
  <si>
    <t>ｍ</t>
  </si>
  <si>
    <t>千円未満切捨て</t>
  </si>
  <si>
    <t>　〃</t>
  </si>
  <si>
    <t xml:space="preserve"> ﾄｲﾚ</t>
  </si>
  <si>
    <t xml:space="preserve"> ﾄｲﾚ・洗面器</t>
  </si>
  <si>
    <t>ﾀﾝｸ一体型</t>
  </si>
  <si>
    <t>隅付ﾛｰﾀﾝｸ(和・洋風)</t>
  </si>
  <si>
    <t>ﾚｼﾞｺﾝ蓋</t>
  </si>
  <si>
    <t>器具</t>
  </si>
  <si>
    <t>排水設備概算工事費</t>
  </si>
  <si>
    <t>測量・図面作成等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</si>
</sst>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_ ;[Red]\-#,##0\ "/>
    <numFmt numFmtId="180" formatCode="0_);[Red]\(0\)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38" fontId="2" fillId="0" borderId="1" xfId="16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7" fontId="2" fillId="0" borderId="0" xfId="16" applyNumberFormat="1" applyFont="1" applyFill="1" applyAlignment="1">
      <alignment/>
    </xf>
    <xf numFmtId="38" fontId="2" fillId="0" borderId="0" xfId="16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16" applyNumberFormat="1" applyFont="1" applyFill="1" applyBorder="1" applyAlignment="1">
      <alignment horizontal="distributed" vertical="center"/>
    </xf>
    <xf numFmtId="38" fontId="2" fillId="0" borderId="1" xfId="16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180" fontId="2" fillId="0" borderId="1" xfId="16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177" fontId="2" fillId="0" borderId="1" xfId="16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77" fontId="2" fillId="0" borderId="5" xfId="16" applyNumberFormat="1" applyFont="1" applyFill="1" applyBorder="1" applyAlignment="1">
      <alignment/>
    </xf>
    <xf numFmtId="38" fontId="2" fillId="0" borderId="5" xfId="16" applyFont="1" applyFill="1" applyBorder="1" applyAlignment="1">
      <alignment/>
    </xf>
    <xf numFmtId="0" fontId="3" fillId="0" borderId="5" xfId="0" applyFont="1" applyFill="1" applyBorder="1" applyAlignment="1">
      <alignment/>
    </xf>
    <xf numFmtId="178" fontId="2" fillId="0" borderId="1" xfId="16" applyNumberFormat="1" applyFont="1" applyFill="1" applyBorder="1" applyAlignment="1">
      <alignment/>
    </xf>
    <xf numFmtId="178" fontId="2" fillId="0" borderId="1" xfId="16" applyNumberFormat="1" applyFont="1" applyFill="1" applyBorder="1" applyAlignment="1">
      <alignment horizontal="right"/>
    </xf>
    <xf numFmtId="179" fontId="2" fillId="0" borderId="1" xfId="16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177" fontId="2" fillId="0" borderId="6" xfId="16" applyNumberFormat="1" applyFont="1" applyFill="1" applyBorder="1" applyAlignment="1">
      <alignment/>
    </xf>
    <xf numFmtId="38" fontId="2" fillId="0" borderId="6" xfId="16" applyFont="1" applyFill="1" applyBorder="1" applyAlignment="1">
      <alignment/>
    </xf>
    <xf numFmtId="0" fontId="3" fillId="0" borderId="7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9" fontId="3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distributed" textRotation="255"/>
    </xf>
    <xf numFmtId="0" fontId="2" fillId="0" borderId="4" xfId="0" applyFont="1" applyFill="1" applyBorder="1" applyAlignment="1">
      <alignment horizontal="center" vertical="distributed" textRotation="255"/>
    </xf>
    <xf numFmtId="0" fontId="2" fillId="0" borderId="5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K40" sqref="K40"/>
    </sheetView>
  </sheetViews>
  <sheetFormatPr defaultColWidth="9.00390625" defaultRowHeight="13.5"/>
  <cols>
    <col min="1" max="1" width="3.375" style="7" bestFit="1" customWidth="1"/>
    <col min="2" max="2" width="11.00390625" style="6" bestFit="1" customWidth="1"/>
    <col min="3" max="3" width="18.875" style="6" bestFit="1" customWidth="1"/>
    <col min="4" max="4" width="8.50390625" style="6" bestFit="1" customWidth="1"/>
    <col min="5" max="5" width="5.25390625" style="7" bestFit="1" customWidth="1"/>
    <col min="6" max="6" width="7.50390625" style="8" customWidth="1"/>
    <col min="7" max="8" width="10.625" style="9" customWidth="1"/>
    <col min="9" max="9" width="16.50390625" style="6" customWidth="1"/>
    <col min="10" max="10" width="9.00390625" style="6" customWidth="1"/>
    <col min="11" max="11" width="11.00390625" style="6" bestFit="1" customWidth="1"/>
    <col min="12" max="16384" width="9.00390625" style="6" customWidth="1"/>
  </cols>
  <sheetData>
    <row r="1" spans="1:9" s="4" customFormat="1" ht="18.75">
      <c r="A1" s="3"/>
      <c r="C1" s="44" t="s">
        <v>74</v>
      </c>
      <c r="D1" s="44"/>
      <c r="E1" s="44"/>
      <c r="F1" s="44"/>
      <c r="G1" s="44"/>
      <c r="H1" s="44"/>
      <c r="I1" s="5"/>
    </row>
    <row r="2" spans="1:9" ht="13.5">
      <c r="A2" s="5"/>
      <c r="I2" s="10" t="s">
        <v>8</v>
      </c>
    </row>
    <row r="3" spans="1:9" ht="13.5">
      <c r="A3" s="45" t="s">
        <v>32</v>
      </c>
      <c r="B3" s="45"/>
      <c r="C3" s="11" t="s">
        <v>0</v>
      </c>
      <c r="D3" s="11" t="s">
        <v>33</v>
      </c>
      <c r="E3" s="12" t="s">
        <v>2</v>
      </c>
      <c r="F3" s="13" t="s">
        <v>34</v>
      </c>
      <c r="G3" s="14" t="s">
        <v>4</v>
      </c>
      <c r="H3" s="14" t="s">
        <v>35</v>
      </c>
      <c r="I3" s="11" t="s">
        <v>36</v>
      </c>
    </row>
    <row r="4" spans="1:9" ht="13.5">
      <c r="A4" s="46" t="s">
        <v>73</v>
      </c>
      <c r="B4" s="15" t="s">
        <v>59</v>
      </c>
      <c r="C4" s="15" t="s">
        <v>57</v>
      </c>
      <c r="D4" s="15"/>
      <c r="E4" s="16" t="s">
        <v>62</v>
      </c>
      <c r="F4" s="17"/>
      <c r="G4" s="1"/>
      <c r="H4" s="1">
        <f>IF(F4*G4=0,"",ROUNDDOWN(F4*G4,0))</f>
      </c>
      <c r="I4" s="2"/>
    </row>
    <row r="5" spans="1:9" ht="13.5">
      <c r="A5" s="47"/>
      <c r="B5" s="15" t="s">
        <v>59</v>
      </c>
      <c r="C5" s="15" t="s">
        <v>49</v>
      </c>
      <c r="D5" s="15"/>
      <c r="E5" s="16" t="s">
        <v>63</v>
      </c>
      <c r="F5" s="17"/>
      <c r="G5" s="1"/>
      <c r="H5" s="1">
        <f>IF(F5*G5=0,"",ROUNDDOWN(F5*G5,0))</f>
      </c>
      <c r="I5" s="2"/>
    </row>
    <row r="6" spans="1:9" ht="13.5">
      <c r="A6" s="47"/>
      <c r="B6" s="15" t="s">
        <v>59</v>
      </c>
      <c r="C6" s="15" t="s">
        <v>58</v>
      </c>
      <c r="D6" s="15"/>
      <c r="E6" s="16" t="s">
        <v>63</v>
      </c>
      <c r="F6" s="17"/>
      <c r="G6" s="1"/>
      <c r="H6" s="1">
        <f>IF(F6*G6=0,"",ROUNDDOWN(F6*G6,0))</f>
      </c>
      <c r="I6" s="2"/>
    </row>
    <row r="7" spans="1:9" ht="13.5">
      <c r="A7" s="47"/>
      <c r="B7" s="15" t="s">
        <v>60</v>
      </c>
      <c r="C7" s="15"/>
      <c r="D7" s="15"/>
      <c r="E7" s="16" t="s">
        <v>63</v>
      </c>
      <c r="F7" s="17"/>
      <c r="G7" s="1"/>
      <c r="H7" s="1">
        <f>IF(F7*G7=0,"",ROUNDDOWN(F7*G7,0))</f>
      </c>
      <c r="I7" s="2"/>
    </row>
    <row r="8" spans="1:9" ht="13.5">
      <c r="A8" s="48"/>
      <c r="B8" s="41" t="s">
        <v>41</v>
      </c>
      <c r="C8" s="42"/>
      <c r="D8" s="15"/>
      <c r="E8" s="16"/>
      <c r="F8" s="19"/>
      <c r="G8" s="1"/>
      <c r="H8" s="1">
        <f>SUM(H4:H7)</f>
        <v>0</v>
      </c>
      <c r="I8" s="2"/>
    </row>
    <row r="9" spans="1:9" ht="13.5">
      <c r="A9" s="20" t="s">
        <v>25</v>
      </c>
      <c r="B9" s="15" t="s">
        <v>59</v>
      </c>
      <c r="C9" s="21" t="s">
        <v>71</v>
      </c>
      <c r="D9" s="15"/>
      <c r="E9" s="16" t="s">
        <v>62</v>
      </c>
      <c r="F9" s="17"/>
      <c r="G9" s="1"/>
      <c r="H9" s="1">
        <f>IF(F9*G9=0,"",ROUNDDOWN(F9*G9,0))</f>
      </c>
      <c r="I9" s="2"/>
    </row>
    <row r="10" spans="1:9" ht="13.5">
      <c r="A10" s="22" t="s">
        <v>26</v>
      </c>
      <c r="B10" s="15" t="s">
        <v>59</v>
      </c>
      <c r="C10" s="21" t="s">
        <v>70</v>
      </c>
      <c r="D10" s="15"/>
      <c r="E10" s="16" t="s">
        <v>63</v>
      </c>
      <c r="F10" s="17"/>
      <c r="G10" s="1"/>
      <c r="H10" s="1">
        <f>IF(F10*G10=0,"",ROUNDDOWN(F10*G10,0))</f>
      </c>
      <c r="I10" s="2"/>
    </row>
    <row r="11" spans="1:9" ht="13.5">
      <c r="A11" s="22" t="s">
        <v>27</v>
      </c>
      <c r="B11" s="15" t="s">
        <v>60</v>
      </c>
      <c r="C11" s="15"/>
      <c r="D11" s="15"/>
      <c r="E11" s="16" t="s">
        <v>63</v>
      </c>
      <c r="F11" s="17"/>
      <c r="G11" s="1"/>
      <c r="H11" s="1">
        <f>IF(F11*G11=0,"",ROUNDDOWN(F11*G11,0))</f>
      </c>
      <c r="I11" s="2"/>
    </row>
    <row r="12" spans="1:9" ht="13.5">
      <c r="A12" s="23" t="s">
        <v>28</v>
      </c>
      <c r="B12" s="41" t="s">
        <v>42</v>
      </c>
      <c r="C12" s="42"/>
      <c r="D12" s="15"/>
      <c r="E12" s="16"/>
      <c r="F12" s="19"/>
      <c r="G12" s="1"/>
      <c r="H12" s="1">
        <f>SUM(H9:H11)</f>
        <v>0</v>
      </c>
      <c r="I12" s="2"/>
    </row>
    <row r="13" spans="1:9" ht="13.5">
      <c r="A13" s="20"/>
      <c r="B13" s="15" t="s">
        <v>9</v>
      </c>
      <c r="C13" s="15" t="s">
        <v>68</v>
      </c>
      <c r="D13" s="15"/>
      <c r="E13" s="16" t="s">
        <v>64</v>
      </c>
      <c r="F13" s="17"/>
      <c r="G13" s="1"/>
      <c r="H13" s="1">
        <f>IF(F13*G13=0,"",ROUNDDOWN(F13*G13,0))</f>
      </c>
      <c r="I13" s="2" t="s">
        <v>6</v>
      </c>
    </row>
    <row r="14" spans="1:9" ht="13.5">
      <c r="A14" s="43" t="s">
        <v>30</v>
      </c>
      <c r="B14" s="15"/>
      <c r="C14" s="15" t="s">
        <v>69</v>
      </c>
      <c r="D14" s="15"/>
      <c r="E14" s="16" t="s">
        <v>63</v>
      </c>
      <c r="F14" s="17"/>
      <c r="G14" s="1"/>
      <c r="H14" s="1">
        <f>IF(F14*G14=0,"",ROUNDDOWN(F14*G14,0))</f>
      </c>
      <c r="I14" s="2" t="s">
        <v>67</v>
      </c>
    </row>
    <row r="15" spans="1:9" ht="13.5">
      <c r="A15" s="43"/>
      <c r="B15" s="15" t="s">
        <v>17</v>
      </c>
      <c r="C15" s="15" t="s">
        <v>10</v>
      </c>
      <c r="D15" s="15"/>
      <c r="E15" s="16" t="s">
        <v>63</v>
      </c>
      <c r="F15" s="17"/>
      <c r="G15" s="1"/>
      <c r="H15" s="1">
        <f>IF(F15*G15=0,"",ROUNDDOWN(F15*G15,0))</f>
      </c>
      <c r="I15" s="2" t="s">
        <v>56</v>
      </c>
    </row>
    <row r="16" spans="1:9" ht="13.5">
      <c r="A16" s="43"/>
      <c r="B16" s="15"/>
      <c r="C16" s="15" t="s">
        <v>11</v>
      </c>
      <c r="D16" s="15"/>
      <c r="E16" s="16" t="s">
        <v>63</v>
      </c>
      <c r="F16" s="17"/>
      <c r="G16" s="1"/>
      <c r="H16" s="1">
        <f>IF(F16*G16=0,"",ROUNDDOWN(F16*G16,0))</f>
      </c>
      <c r="I16" s="2" t="s">
        <v>67</v>
      </c>
    </row>
    <row r="17" spans="1:9" ht="13.5">
      <c r="A17" s="43"/>
      <c r="B17" s="15"/>
      <c r="C17" s="15" t="s">
        <v>12</v>
      </c>
      <c r="D17" s="15"/>
      <c r="E17" s="16" t="s">
        <v>63</v>
      </c>
      <c r="F17" s="17"/>
      <c r="G17" s="1"/>
      <c r="H17" s="1">
        <f>IF(F17*G17=0,"",ROUNDDOWN(F17*G17,0))</f>
      </c>
      <c r="I17" s="2" t="s">
        <v>67</v>
      </c>
    </row>
    <row r="18" spans="1:9" ht="13.5">
      <c r="A18" s="43"/>
      <c r="B18" s="41" t="s">
        <v>29</v>
      </c>
      <c r="C18" s="42"/>
      <c r="D18" s="15"/>
      <c r="E18" s="16"/>
      <c r="F18" s="17"/>
      <c r="G18" s="1"/>
      <c r="H18" s="1">
        <f>SUM(H13:H17)</f>
        <v>0</v>
      </c>
      <c r="I18" s="2"/>
    </row>
    <row r="19" spans="1:9" ht="13.5">
      <c r="A19" s="43"/>
      <c r="B19" s="15" t="s">
        <v>61</v>
      </c>
      <c r="C19" s="15"/>
      <c r="D19" s="15"/>
      <c r="E19" s="16" t="s">
        <v>64</v>
      </c>
      <c r="F19" s="17"/>
      <c r="G19" s="1"/>
      <c r="H19" s="1">
        <f>F19*G19</f>
        <v>0</v>
      </c>
      <c r="I19" s="2"/>
    </row>
    <row r="20" spans="1:9" ht="13.5">
      <c r="A20" s="43"/>
      <c r="B20" s="15" t="s">
        <v>13</v>
      </c>
      <c r="C20" s="15"/>
      <c r="D20" s="15"/>
      <c r="E20" s="16" t="s">
        <v>64</v>
      </c>
      <c r="F20" s="17"/>
      <c r="G20" s="1"/>
      <c r="H20" s="1">
        <f>IF(F20*G20=0,"",ROUNDDOWN(F20*G20,0))</f>
      </c>
      <c r="I20" s="2"/>
    </row>
    <row r="21" spans="1:9" ht="13.5">
      <c r="A21" s="23"/>
      <c r="B21" s="41" t="s">
        <v>31</v>
      </c>
      <c r="C21" s="42"/>
      <c r="D21" s="24"/>
      <c r="E21" s="23"/>
      <c r="F21" s="25"/>
      <c r="G21" s="26"/>
      <c r="H21" s="26">
        <f>SUM(H18:H20)</f>
        <v>0</v>
      </c>
      <c r="I21" s="27"/>
    </row>
    <row r="22" spans="1:9" ht="13.5">
      <c r="A22" s="20"/>
      <c r="B22" s="15" t="s">
        <v>14</v>
      </c>
      <c r="C22" s="15" t="s">
        <v>15</v>
      </c>
      <c r="D22" s="15" t="s">
        <v>3</v>
      </c>
      <c r="E22" s="16" t="s">
        <v>65</v>
      </c>
      <c r="F22" s="28"/>
      <c r="G22" s="1"/>
      <c r="H22" s="1">
        <f aca="true" t="shared" si="0" ref="H22:H32">IF(F22*G22=0,"",ROUNDDOWN(F22*G22,0))</f>
      </c>
      <c r="I22" s="2"/>
    </row>
    <row r="23" spans="1:9" ht="13.5">
      <c r="A23" s="22"/>
      <c r="B23" s="15"/>
      <c r="C23" s="15" t="s">
        <v>50</v>
      </c>
      <c r="D23" s="15" t="s">
        <v>18</v>
      </c>
      <c r="E23" s="16" t="s">
        <v>63</v>
      </c>
      <c r="F23" s="28"/>
      <c r="G23" s="1"/>
      <c r="H23" s="1">
        <f t="shared" si="0"/>
      </c>
      <c r="I23" s="2"/>
    </row>
    <row r="24" spans="1:9" ht="13.5">
      <c r="A24" s="22"/>
      <c r="B24" s="15"/>
      <c r="C24" s="15"/>
      <c r="D24" s="15" t="s">
        <v>51</v>
      </c>
      <c r="E24" s="16" t="s">
        <v>63</v>
      </c>
      <c r="F24" s="28"/>
      <c r="G24" s="1"/>
      <c r="H24" s="1">
        <f t="shared" si="0"/>
      </c>
      <c r="I24" s="2"/>
    </row>
    <row r="25" spans="1:9" ht="13.5">
      <c r="A25" s="22"/>
      <c r="B25" s="15"/>
      <c r="C25" s="15"/>
      <c r="D25" s="15" t="s">
        <v>52</v>
      </c>
      <c r="E25" s="16" t="s">
        <v>63</v>
      </c>
      <c r="F25" s="29"/>
      <c r="G25" s="1"/>
      <c r="H25" s="1">
        <f t="shared" si="0"/>
      </c>
      <c r="I25" s="2"/>
    </row>
    <row r="26" spans="1:9" ht="13.5">
      <c r="A26" s="22"/>
      <c r="B26" s="15"/>
      <c r="C26" s="15"/>
      <c r="D26" s="15" t="s">
        <v>53</v>
      </c>
      <c r="E26" s="16" t="s">
        <v>63</v>
      </c>
      <c r="F26" s="28"/>
      <c r="G26" s="1"/>
      <c r="H26" s="1">
        <f t="shared" si="0"/>
      </c>
      <c r="I26" s="2"/>
    </row>
    <row r="27" spans="1:9" ht="13.5">
      <c r="A27" s="22"/>
      <c r="B27" s="15"/>
      <c r="C27" s="15" t="s">
        <v>16</v>
      </c>
      <c r="D27" s="15" t="s">
        <v>3</v>
      </c>
      <c r="E27" s="16" t="s">
        <v>63</v>
      </c>
      <c r="F27" s="28"/>
      <c r="G27" s="1"/>
      <c r="H27" s="1">
        <f t="shared" si="0"/>
      </c>
      <c r="I27" s="2"/>
    </row>
    <row r="28" spans="1:9" ht="13.5">
      <c r="A28" s="22"/>
      <c r="B28" s="15"/>
      <c r="C28" s="15"/>
      <c r="D28" s="15" t="s">
        <v>18</v>
      </c>
      <c r="E28" s="16" t="s">
        <v>63</v>
      </c>
      <c r="F28" s="28"/>
      <c r="G28" s="1"/>
      <c r="H28" s="1">
        <f t="shared" si="0"/>
      </c>
      <c r="I28" s="2"/>
    </row>
    <row r="29" spans="1:9" ht="13.5">
      <c r="A29" s="22"/>
      <c r="B29" s="15"/>
      <c r="C29" s="15"/>
      <c r="D29" s="15" t="s">
        <v>51</v>
      </c>
      <c r="E29" s="16" t="s">
        <v>63</v>
      </c>
      <c r="F29" s="28"/>
      <c r="G29" s="1"/>
      <c r="H29" s="1">
        <f t="shared" si="0"/>
      </c>
      <c r="I29" s="2"/>
    </row>
    <row r="30" spans="1:9" ht="13.5">
      <c r="A30" s="22"/>
      <c r="B30" s="15"/>
      <c r="C30" s="15"/>
      <c r="D30" s="15" t="s">
        <v>52</v>
      </c>
      <c r="E30" s="16" t="s">
        <v>63</v>
      </c>
      <c r="F30" s="28"/>
      <c r="G30" s="1"/>
      <c r="H30" s="1">
        <f t="shared" si="0"/>
      </c>
      <c r="I30" s="2"/>
    </row>
    <row r="31" spans="1:9" ht="13.5">
      <c r="A31" s="22"/>
      <c r="B31" s="15"/>
      <c r="C31" s="15"/>
      <c r="D31" s="15" t="s">
        <v>53</v>
      </c>
      <c r="E31" s="16" t="s">
        <v>63</v>
      </c>
      <c r="F31" s="28"/>
      <c r="G31" s="1"/>
      <c r="H31" s="1">
        <f t="shared" si="0"/>
      </c>
      <c r="I31" s="2"/>
    </row>
    <row r="32" spans="1:9" ht="13.5">
      <c r="A32" s="22"/>
      <c r="B32" s="15" t="s">
        <v>7</v>
      </c>
      <c r="C32" s="15" t="s">
        <v>19</v>
      </c>
      <c r="D32" s="15"/>
      <c r="E32" s="16" t="s">
        <v>63</v>
      </c>
      <c r="F32" s="28"/>
      <c r="G32" s="1"/>
      <c r="H32" s="1">
        <f t="shared" si="0"/>
      </c>
      <c r="I32" s="2"/>
    </row>
    <row r="33" spans="1:9" ht="13.5">
      <c r="A33" s="22"/>
      <c r="B33" s="40" t="s">
        <v>37</v>
      </c>
      <c r="C33" s="40"/>
      <c r="D33" s="15"/>
      <c r="E33" s="16"/>
      <c r="F33" s="28"/>
      <c r="G33" s="1"/>
      <c r="H33" s="1">
        <f>SUM(H22:H32)</f>
        <v>0</v>
      </c>
      <c r="I33" s="2"/>
    </row>
    <row r="34" spans="1:9" ht="13.5">
      <c r="A34" s="22"/>
      <c r="B34" s="15" t="s">
        <v>1</v>
      </c>
      <c r="C34" s="15" t="s">
        <v>20</v>
      </c>
      <c r="D34" s="15" t="s">
        <v>72</v>
      </c>
      <c r="E34" s="16" t="s">
        <v>5</v>
      </c>
      <c r="F34" s="30"/>
      <c r="G34" s="1"/>
      <c r="H34" s="1">
        <f aca="true" t="shared" si="1" ref="H34:H39">IF(F34*G34=0,"",ROUNDDOWN(F34*G34,0))</f>
      </c>
      <c r="I34" s="2"/>
    </row>
    <row r="35" spans="1:9" ht="13.5">
      <c r="A35" s="22"/>
      <c r="B35" s="15"/>
      <c r="C35" s="15"/>
      <c r="D35" s="15" t="s">
        <v>21</v>
      </c>
      <c r="E35" s="16" t="s">
        <v>63</v>
      </c>
      <c r="F35" s="30"/>
      <c r="G35" s="1"/>
      <c r="H35" s="1">
        <f t="shared" si="1"/>
      </c>
      <c r="I35" s="2"/>
    </row>
    <row r="36" spans="1:9" ht="13.5">
      <c r="A36" s="22"/>
      <c r="B36" s="15"/>
      <c r="C36" s="15" t="s">
        <v>54</v>
      </c>
      <c r="D36" s="15" t="s">
        <v>72</v>
      </c>
      <c r="E36" s="16" t="s">
        <v>63</v>
      </c>
      <c r="F36" s="30"/>
      <c r="G36" s="1"/>
      <c r="H36" s="1">
        <f t="shared" si="1"/>
      </c>
      <c r="I36" s="2"/>
    </row>
    <row r="37" spans="1:9" ht="13.5">
      <c r="A37" s="22"/>
      <c r="B37" s="15"/>
      <c r="C37" s="15"/>
      <c r="D37" s="15" t="s">
        <v>21</v>
      </c>
      <c r="E37" s="16" t="s">
        <v>63</v>
      </c>
      <c r="F37" s="30"/>
      <c r="G37" s="1"/>
      <c r="H37" s="1">
        <f t="shared" si="1"/>
      </c>
      <c r="I37" s="2"/>
    </row>
    <row r="38" spans="1:9" ht="13.5">
      <c r="A38" s="22"/>
      <c r="B38" s="15"/>
      <c r="C38" s="15" t="s">
        <v>55</v>
      </c>
      <c r="D38" s="15" t="s">
        <v>72</v>
      </c>
      <c r="E38" s="16" t="s">
        <v>63</v>
      </c>
      <c r="F38" s="30"/>
      <c r="G38" s="1"/>
      <c r="H38" s="1">
        <f t="shared" si="1"/>
      </c>
      <c r="I38" s="2"/>
    </row>
    <row r="39" spans="1:9" ht="13.5">
      <c r="A39" s="22"/>
      <c r="B39" s="15"/>
      <c r="C39" s="15"/>
      <c r="D39" s="15" t="s">
        <v>21</v>
      </c>
      <c r="E39" s="16" t="s">
        <v>63</v>
      </c>
      <c r="F39" s="30"/>
      <c r="G39" s="1"/>
      <c r="H39" s="1">
        <f t="shared" si="1"/>
      </c>
      <c r="I39" s="2"/>
    </row>
    <row r="40" spans="1:9" ht="13.5">
      <c r="A40" s="22"/>
      <c r="B40" s="40" t="s">
        <v>38</v>
      </c>
      <c r="C40" s="40"/>
      <c r="D40" s="15"/>
      <c r="E40" s="16"/>
      <c r="F40" s="28"/>
      <c r="G40" s="1"/>
      <c r="H40" s="1">
        <f>SUM(H34:H39)</f>
        <v>0</v>
      </c>
      <c r="I40" s="2"/>
    </row>
    <row r="41" spans="1:9" ht="13.5">
      <c r="A41" s="22"/>
      <c r="B41" s="40" t="s">
        <v>39</v>
      </c>
      <c r="C41" s="40"/>
      <c r="D41" s="15"/>
      <c r="E41" s="16"/>
      <c r="F41" s="28"/>
      <c r="G41" s="1"/>
      <c r="H41" s="1">
        <f>H33+H40</f>
        <v>0</v>
      </c>
      <c r="I41" s="2"/>
    </row>
    <row r="42" spans="1:9" ht="13.5">
      <c r="A42" s="22"/>
      <c r="B42" s="15" t="s">
        <v>61</v>
      </c>
      <c r="C42" s="15"/>
      <c r="D42" s="15"/>
      <c r="E42" s="16" t="s">
        <v>64</v>
      </c>
      <c r="F42" s="30"/>
      <c r="G42" s="1"/>
      <c r="H42" s="1">
        <f>F42*G42</f>
        <v>0</v>
      </c>
      <c r="I42" s="2"/>
    </row>
    <row r="43" spans="1:9" ht="13.5">
      <c r="A43" s="23"/>
      <c r="B43" s="40" t="s">
        <v>40</v>
      </c>
      <c r="C43" s="40"/>
      <c r="D43" s="15"/>
      <c r="E43" s="16"/>
      <c r="F43" s="28"/>
      <c r="G43" s="1"/>
      <c r="H43" s="1">
        <f>SUM(H41:H42)</f>
        <v>0</v>
      </c>
      <c r="I43" s="2"/>
    </row>
    <row r="44" spans="1:9" ht="13.5">
      <c r="A44" s="22"/>
      <c r="B44" s="15" t="s">
        <v>22</v>
      </c>
      <c r="C44" s="15" t="s">
        <v>23</v>
      </c>
      <c r="D44" s="15"/>
      <c r="E44" s="16" t="s">
        <v>65</v>
      </c>
      <c r="F44" s="28"/>
      <c r="G44" s="1"/>
      <c r="H44" s="1">
        <f>IF(F44*G44=0,"",ROUNDDOWN(F44*G44,0))</f>
      </c>
      <c r="I44" s="2"/>
    </row>
    <row r="45" spans="1:9" ht="13.5">
      <c r="A45" s="22"/>
      <c r="B45" s="15"/>
      <c r="C45" s="15" t="s">
        <v>24</v>
      </c>
      <c r="D45" s="15"/>
      <c r="E45" s="16" t="s">
        <v>63</v>
      </c>
      <c r="F45" s="28"/>
      <c r="G45" s="1"/>
      <c r="H45" s="1">
        <f>IF(F45*G45=0,"",ROUNDDOWN(F45*G45,0))</f>
      </c>
      <c r="I45" s="2"/>
    </row>
    <row r="46" spans="1:9" ht="13.5">
      <c r="A46" s="23"/>
      <c r="B46" s="40" t="s">
        <v>43</v>
      </c>
      <c r="C46" s="40"/>
      <c r="D46" s="15"/>
      <c r="E46" s="16"/>
      <c r="F46" s="19"/>
      <c r="G46" s="1"/>
      <c r="H46" s="1">
        <f>SUM(H44:H45)</f>
        <v>0</v>
      </c>
      <c r="I46" s="2"/>
    </row>
    <row r="47" spans="1:9" ht="13.5">
      <c r="A47" s="39" t="s">
        <v>44</v>
      </c>
      <c r="B47" s="39"/>
      <c r="C47" s="39"/>
      <c r="D47" s="15"/>
      <c r="E47" s="16"/>
      <c r="F47" s="19"/>
      <c r="G47" s="1"/>
      <c r="H47" s="1">
        <f>H8+H12+H21+H43+H46</f>
        <v>0</v>
      </c>
      <c r="I47" s="2"/>
    </row>
    <row r="48" spans="1:9" ht="13.5">
      <c r="A48" s="18"/>
      <c r="B48" s="31"/>
      <c r="C48" s="31"/>
      <c r="D48" s="32"/>
      <c r="E48" s="31"/>
      <c r="F48" s="33"/>
      <c r="G48" s="34"/>
      <c r="H48" s="34"/>
      <c r="I48" s="35"/>
    </row>
    <row r="49" spans="1:9" ht="13.5">
      <c r="A49" s="16"/>
      <c r="B49" s="15" t="s">
        <v>45</v>
      </c>
      <c r="C49" s="15"/>
      <c r="D49" s="15"/>
      <c r="E49" s="16" t="s">
        <v>64</v>
      </c>
      <c r="F49" s="30"/>
      <c r="G49" s="1"/>
      <c r="H49" s="1">
        <f>ROUNDDOWN(F49*G49,0)</f>
        <v>0</v>
      </c>
      <c r="I49" s="2" t="s">
        <v>75</v>
      </c>
    </row>
    <row r="50" spans="1:9" ht="13.5" customHeight="1">
      <c r="A50" s="18"/>
      <c r="B50" s="31"/>
      <c r="C50" s="31"/>
      <c r="D50" s="32"/>
      <c r="E50" s="31"/>
      <c r="F50" s="33"/>
      <c r="G50" s="34"/>
      <c r="H50" s="34"/>
      <c r="I50" s="35"/>
    </row>
    <row r="51" spans="1:11" ht="13.5">
      <c r="A51" s="39" t="s">
        <v>46</v>
      </c>
      <c r="B51" s="39"/>
      <c r="C51" s="39"/>
      <c r="D51" s="15"/>
      <c r="E51" s="16"/>
      <c r="F51" s="19"/>
      <c r="G51" s="1"/>
      <c r="H51" s="1">
        <f>ROUNDDOWN(H47+H49,-3)</f>
        <v>0</v>
      </c>
      <c r="I51" s="2" t="s">
        <v>66</v>
      </c>
      <c r="K51" s="36"/>
    </row>
    <row r="52" spans="1:9" ht="13.5">
      <c r="A52" s="18"/>
      <c r="B52" s="31"/>
      <c r="C52" s="31"/>
      <c r="D52" s="32"/>
      <c r="E52" s="31"/>
      <c r="F52" s="33"/>
      <c r="G52" s="34"/>
      <c r="H52" s="34"/>
      <c r="I52" s="35"/>
    </row>
    <row r="53" spans="1:9" ht="13.5">
      <c r="A53" s="39" t="s">
        <v>47</v>
      </c>
      <c r="B53" s="39"/>
      <c r="C53" s="39"/>
      <c r="D53" s="15"/>
      <c r="E53" s="16"/>
      <c r="F53" s="19"/>
      <c r="G53" s="1"/>
      <c r="H53" s="1">
        <f>H51*0.05</f>
        <v>0</v>
      </c>
      <c r="I53" s="37"/>
    </row>
    <row r="54" spans="1:9" ht="13.5">
      <c r="A54" s="18"/>
      <c r="B54" s="31"/>
      <c r="C54" s="31"/>
      <c r="D54" s="32"/>
      <c r="E54" s="31"/>
      <c r="F54" s="33"/>
      <c r="G54" s="34"/>
      <c r="H54" s="34"/>
      <c r="I54" s="35"/>
    </row>
    <row r="55" spans="1:11" ht="13.5">
      <c r="A55" s="39" t="s">
        <v>48</v>
      </c>
      <c r="B55" s="39"/>
      <c r="C55" s="39"/>
      <c r="D55" s="15"/>
      <c r="E55" s="16"/>
      <c r="F55" s="19"/>
      <c r="G55" s="1"/>
      <c r="H55" s="1">
        <f>H51+H53</f>
        <v>0</v>
      </c>
      <c r="I55" s="2"/>
      <c r="K55" s="9"/>
    </row>
    <row r="56" ht="13.5">
      <c r="I56" s="38"/>
    </row>
  </sheetData>
  <mergeCells count="17">
    <mergeCell ref="C1:H1"/>
    <mergeCell ref="A47:C47"/>
    <mergeCell ref="A51:C51"/>
    <mergeCell ref="A53:C53"/>
    <mergeCell ref="A3:B3"/>
    <mergeCell ref="B21:C21"/>
    <mergeCell ref="A4:A8"/>
    <mergeCell ref="A55:C55"/>
    <mergeCell ref="B43:C43"/>
    <mergeCell ref="B8:C8"/>
    <mergeCell ref="B12:C12"/>
    <mergeCell ref="B46:C46"/>
    <mergeCell ref="B33:C33"/>
    <mergeCell ref="B40:C40"/>
    <mergeCell ref="B41:C41"/>
    <mergeCell ref="B18:C18"/>
    <mergeCell ref="A14:A20"/>
  </mergeCells>
  <conditionalFormatting sqref="A1:IV65536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鞍手町役場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CL074</dc:creator>
  <cp:keywords/>
  <dc:description/>
  <cp:lastModifiedBy>CL075</cp:lastModifiedBy>
  <cp:lastPrinted>2004-03-19T06:16:00Z</cp:lastPrinted>
  <dcterms:created xsi:type="dcterms:W3CDTF">2001-06-01T02:25:39Z</dcterms:created>
  <dcterms:modified xsi:type="dcterms:W3CDTF">2011-05-27T07:16:41Z</dcterms:modified>
  <cp:category/>
  <cp:version/>
  <cp:contentType/>
  <cp:contentStatus/>
</cp:coreProperties>
</file>